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30_休眠預金/2020年度応募/08_実行団体公募/02_応募書類/"/>
    </mc:Choice>
  </mc:AlternateContent>
  <xr:revisionPtr revIDLastSave="673" documentId="8_{2E76494B-E825-4F61-A7A5-3919BF6D6AF9}" xr6:coauthVersionLast="46" xr6:coauthVersionMax="46" xr10:uidLastSave="{C1038D1E-0885-4A68-8372-0981EB0D93C4}"/>
  <bookViews>
    <workbookView xWindow="60" yWindow="15" windowWidth="10080" windowHeight="10830" tabRatio="893" xr2:uid="{88E93775-8B87-4AF7-9DEC-F18DBD8CE7BF}"/>
  </bookViews>
  <sheets>
    <sheet name="【要確認】記入方法" sheetId="11" r:id="rId1"/>
    <sheet name="【要確認】記入例" sheetId="18" r:id="rId2"/>
    <sheet name="【要入力】2021年度分" sheetId="12" r:id="rId3"/>
    <sheet name="【要入力】2022年度分" sheetId="16" r:id="rId4"/>
    <sheet name="【要入力】2023年度分" sheetId="17" r:id="rId5"/>
    <sheet name="【入力不要】総括表" sheetId="6" r:id="rId6"/>
    <sheet name="【参考】総事業費と助成額等の関係"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7" i="18" l="1"/>
  <c r="G47" i="18"/>
  <c r="E45" i="18"/>
  <c r="E43" i="18"/>
  <c r="E42" i="18"/>
  <c r="E39" i="18"/>
  <c r="E40" i="18"/>
  <c r="E64" i="18"/>
  <c r="G64" i="18" s="1"/>
  <c r="E38" i="18"/>
  <c r="E37" i="18"/>
  <c r="E44" i="18"/>
  <c r="E41" i="18"/>
  <c r="G36" i="18"/>
  <c r="F36" i="18"/>
  <c r="E35" i="18"/>
  <c r="E34" i="18"/>
  <c r="G32" i="18"/>
  <c r="F32" i="18"/>
  <c r="E31" i="18"/>
  <c r="E30" i="18"/>
  <c r="E29" i="18"/>
  <c r="E28" i="18"/>
  <c r="E27" i="18"/>
  <c r="E26" i="18"/>
  <c r="E25" i="18"/>
  <c r="G24" i="18"/>
  <c r="F24" i="18"/>
  <c r="E23" i="18"/>
  <c r="E22" i="18"/>
  <c r="E24" i="18" s="1"/>
  <c r="G47" i="16"/>
  <c r="H23" i="6"/>
  <c r="H26" i="6"/>
  <c r="H29" i="6"/>
  <c r="H32" i="6"/>
  <c r="D4" i="17"/>
  <c r="D3" i="17"/>
  <c r="D4" i="16"/>
  <c r="D3" i="16"/>
  <c r="D3" i="6"/>
  <c r="G32" i="6"/>
  <c r="D32" i="6"/>
  <c r="D31" i="6"/>
  <c r="D30" i="6"/>
  <c r="F31" i="6"/>
  <c r="E31" i="6"/>
  <c r="F30" i="6"/>
  <c r="E30" i="6"/>
  <c r="F28" i="6"/>
  <c r="E28" i="6"/>
  <c r="F27" i="6"/>
  <c r="E27" i="6"/>
  <c r="D26" i="6"/>
  <c r="F26" i="6"/>
  <c r="E26" i="6"/>
  <c r="F25" i="6"/>
  <c r="E25" i="6"/>
  <c r="F24" i="6"/>
  <c r="E24" i="6"/>
  <c r="F22" i="6"/>
  <c r="E22" i="6"/>
  <c r="E23" i="6" s="1"/>
  <c r="F21" i="6"/>
  <c r="F23" i="6" s="1"/>
  <c r="E21" i="6"/>
  <c r="G14" i="6"/>
  <c r="F14" i="6"/>
  <c r="E14" i="6"/>
  <c r="G12" i="6"/>
  <c r="E12" i="6"/>
  <c r="D12" i="6"/>
  <c r="H10" i="6" s="1"/>
  <c r="G11" i="6"/>
  <c r="E11" i="6"/>
  <c r="F11" i="6"/>
  <c r="G10" i="6"/>
  <c r="F10" i="6"/>
  <c r="E62" i="17"/>
  <c r="G62" i="17" s="1"/>
  <c r="F49" i="17"/>
  <c r="G45" i="17"/>
  <c r="F45" i="17"/>
  <c r="E44" i="17"/>
  <c r="E43" i="17"/>
  <c r="E42" i="17"/>
  <c r="E41" i="17"/>
  <c r="E40" i="17"/>
  <c r="E39" i="17"/>
  <c r="E38" i="17"/>
  <c r="E37" i="17"/>
  <c r="E45" i="17" s="1"/>
  <c r="G36" i="17"/>
  <c r="G46" i="17" s="1"/>
  <c r="F36" i="17"/>
  <c r="F46" i="17" s="1"/>
  <c r="E35" i="17"/>
  <c r="E34" i="17"/>
  <c r="E36" i="17" s="1"/>
  <c r="E46" i="17" s="1"/>
  <c r="G32" i="17"/>
  <c r="G49" i="17" s="1"/>
  <c r="F32" i="17"/>
  <c r="E31" i="17"/>
  <c r="E30" i="17"/>
  <c r="E29" i="17"/>
  <c r="E28" i="17"/>
  <c r="E27" i="17"/>
  <c r="E26" i="17"/>
  <c r="E32" i="17" s="1"/>
  <c r="E49" i="17" s="1"/>
  <c r="E25" i="17"/>
  <c r="G24" i="17"/>
  <c r="G48" i="17" s="1"/>
  <c r="F24" i="17"/>
  <c r="F48" i="17" s="1"/>
  <c r="E24" i="17"/>
  <c r="E23" i="17"/>
  <c r="E22" i="17"/>
  <c r="E15" i="17"/>
  <c r="E62" i="16"/>
  <c r="G62" i="16" s="1"/>
  <c r="G49" i="16"/>
  <c r="G45" i="16"/>
  <c r="F45" i="16"/>
  <c r="E44" i="16"/>
  <c r="E43" i="16"/>
  <c r="E42" i="16"/>
  <c r="E41" i="16"/>
  <c r="E40" i="16"/>
  <c r="E39" i="16"/>
  <c r="E38" i="16"/>
  <c r="E37" i="16"/>
  <c r="E45" i="16" s="1"/>
  <c r="G36" i="16"/>
  <c r="G46" i="16" s="1"/>
  <c r="F36" i="16"/>
  <c r="F46" i="16" s="1"/>
  <c r="E35" i="16"/>
  <c r="E34" i="16"/>
  <c r="E36" i="16" s="1"/>
  <c r="E46" i="16" s="1"/>
  <c r="G32" i="16"/>
  <c r="F32" i="16"/>
  <c r="F49" i="16" s="1"/>
  <c r="E31" i="16"/>
  <c r="E30" i="16"/>
  <c r="E29" i="16"/>
  <c r="E28" i="16"/>
  <c r="E27" i="16"/>
  <c r="E26" i="16"/>
  <c r="E25" i="16"/>
  <c r="E32" i="16" s="1"/>
  <c r="E49" i="16" s="1"/>
  <c r="G24" i="16"/>
  <c r="G48" i="16" s="1"/>
  <c r="F24" i="16"/>
  <c r="F48" i="16" s="1"/>
  <c r="E23" i="16"/>
  <c r="E24" i="16" s="1"/>
  <c r="E22" i="16"/>
  <c r="E15" i="16"/>
  <c r="G62" i="12"/>
  <c r="H33" i="12"/>
  <c r="H46" i="12"/>
  <c r="G48" i="18" l="1"/>
  <c r="H48" i="18" s="1"/>
  <c r="E15" i="18"/>
  <c r="F51" i="18"/>
  <c r="E32" i="18"/>
  <c r="E33" i="18" s="1"/>
  <c r="G51" i="18"/>
  <c r="E47" i="18"/>
  <c r="F50" i="18"/>
  <c r="F48" i="18"/>
  <c r="E36" i="18"/>
  <c r="E50" i="18" s="1"/>
  <c r="G50" i="18"/>
  <c r="F33" i="18"/>
  <c r="G33" i="18"/>
  <c r="H33" i="18" s="1"/>
  <c r="H46" i="17"/>
  <c r="E48" i="17"/>
  <c r="F33" i="17"/>
  <c r="F47" i="17" s="1"/>
  <c r="E33" i="17"/>
  <c r="E47" i="17" s="1"/>
  <c r="G33" i="17"/>
  <c r="H33" i="17" s="1"/>
  <c r="F47" i="16"/>
  <c r="H46" i="16"/>
  <c r="E48" i="16"/>
  <c r="E33" i="16"/>
  <c r="E47" i="16" s="1"/>
  <c r="F33" i="16"/>
  <c r="G33" i="16"/>
  <c r="H33" i="16" s="1"/>
  <c r="E48" i="18" l="1"/>
  <c r="E49" i="18" s="1"/>
  <c r="E51" i="18"/>
  <c r="F49" i="18"/>
  <c r="E10" i="18" s="1"/>
  <c r="G49" i="18"/>
  <c r="E10" i="17"/>
  <c r="F50" i="17"/>
  <c r="G47" i="17"/>
  <c r="E10" i="16"/>
  <c r="F50" i="16"/>
  <c r="F52" i="18" l="1"/>
  <c r="F64" i="18"/>
  <c r="G52" i="18"/>
  <c r="H52" i="18" s="1"/>
  <c r="E9" i="18"/>
  <c r="F62" i="17"/>
  <c r="F63" i="17" s="1"/>
  <c r="G50" i="17"/>
  <c r="H50" i="17" s="1"/>
  <c r="E9" i="17"/>
  <c r="G50" i="16"/>
  <c r="H50" i="16" s="1"/>
  <c r="E9" i="16"/>
  <c r="F62" i="16"/>
  <c r="F63" i="16" s="1"/>
  <c r="E11" i="18" l="1"/>
  <c r="H15" i="18"/>
  <c r="E11" i="17"/>
  <c r="H9" i="17" s="1"/>
  <c r="H15" i="17"/>
  <c r="E11" i="16"/>
  <c r="H15" i="16"/>
  <c r="E16" i="18" l="1"/>
  <c r="H10" i="18"/>
  <c r="H9" i="18"/>
  <c r="E16" i="17"/>
  <c r="H10" i="17"/>
  <c r="E16" i="16"/>
  <c r="H10" i="16"/>
  <c r="H9" i="16"/>
  <c r="D4" i="6" l="1"/>
  <c r="D39" i="6"/>
  <c r="E39" i="6" s="1"/>
  <c r="D38" i="6"/>
  <c r="E38" i="6" s="1"/>
  <c r="E62" i="12"/>
  <c r="G45" i="12"/>
  <c r="F45" i="12"/>
  <c r="E44" i="12"/>
  <c r="E43" i="12"/>
  <c r="E42" i="12"/>
  <c r="E41" i="12"/>
  <c r="E40" i="12"/>
  <c r="E39" i="12"/>
  <c r="E38" i="12"/>
  <c r="E37" i="12"/>
  <c r="G36" i="12"/>
  <c r="F36" i="12"/>
  <c r="F46" i="12" s="1"/>
  <c r="E35" i="12"/>
  <c r="E34" i="12"/>
  <c r="E36" i="12" s="1"/>
  <c r="G32" i="12"/>
  <c r="F32" i="12"/>
  <c r="E31" i="12"/>
  <c r="E30" i="12"/>
  <c r="E29" i="12"/>
  <c r="E28" i="12"/>
  <c r="E27" i="12"/>
  <c r="E26" i="12"/>
  <c r="E25" i="12"/>
  <c r="G24" i="12"/>
  <c r="F24" i="12"/>
  <c r="E23" i="12"/>
  <c r="E22" i="12"/>
  <c r="E15" i="12" l="1"/>
  <c r="E24" i="12"/>
  <c r="E48" i="12" s="1"/>
  <c r="G48" i="12"/>
  <c r="F48" i="12"/>
  <c r="D25" i="6"/>
  <c r="G49" i="12"/>
  <c r="D37" i="6"/>
  <c r="E37" i="6" s="1"/>
  <c r="D28" i="6"/>
  <c r="F49" i="12"/>
  <c r="E32" i="12"/>
  <c r="G46" i="12"/>
  <c r="E45" i="12"/>
  <c r="E46" i="12" s="1"/>
  <c r="F33" i="12"/>
  <c r="G33" i="12"/>
  <c r="D27" i="6" l="1"/>
  <c r="D29" i="6" s="1"/>
  <c r="D40" i="6"/>
  <c r="E40" i="6" s="1"/>
  <c r="F47" i="12"/>
  <c r="E10" i="12" s="1"/>
  <c r="E33" i="12"/>
  <c r="E47" i="12" s="1"/>
  <c r="E49" i="12"/>
  <c r="G47" i="12"/>
  <c r="F62" i="12" l="1"/>
  <c r="F63" i="12" s="1"/>
  <c r="D24" i="6"/>
  <c r="D11" i="6"/>
  <c r="D22" i="6"/>
  <c r="D21" i="6"/>
  <c r="F50" i="12"/>
  <c r="E9" i="12"/>
  <c r="G50" i="12"/>
  <c r="H50" i="12" s="1"/>
  <c r="F29" i="6"/>
  <c r="E29" i="6"/>
  <c r="D23" i="6" l="1"/>
  <c r="E11" i="12"/>
  <c r="E16" i="12" s="1"/>
  <c r="E10" i="6"/>
  <c r="H15" i="12"/>
  <c r="G29" i="6"/>
  <c r="G26" i="6"/>
  <c r="G23" i="6" l="1"/>
  <c r="H9" i="12"/>
  <c r="H10" i="12"/>
  <c r="G15" i="6"/>
  <c r="F12" i="6"/>
  <c r="F15" i="6" s="1"/>
  <c r="D14" i="6"/>
  <c r="E32" i="6" l="1"/>
  <c r="F32" i="6"/>
  <c r="D10" i="6"/>
  <c r="H14" i="6" l="1"/>
  <c r="H11" i="6"/>
  <c r="D15" i="6" l="1"/>
  <c r="E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Igarashi</author>
    <author>Doi</author>
  </authors>
  <commentList>
    <comment ref="E9" authorId="0" shapeId="0" xr:uid="{EC5F6C67-77EC-411A-924E-C9922CB94FF8}">
      <text>
        <r>
          <rPr>
            <b/>
            <sz val="10"/>
            <color indexed="81"/>
            <rFont val="MS P ゴシック"/>
            <family val="3"/>
            <charset val="128"/>
          </rPr>
          <t>※2021年度の助成金上限は</t>
        </r>
        <r>
          <rPr>
            <b/>
            <u/>
            <sz val="10"/>
            <color indexed="81"/>
            <rFont val="MS P ゴシック"/>
            <family val="3"/>
            <charset val="128"/>
          </rPr>
          <t>1,210万円</t>
        </r>
      </text>
    </comment>
    <comment ref="C22" authorId="1" shapeId="0" xr:uid="{B6CDB663-7E70-4F09-85E2-467508A297BE}">
      <text>
        <r>
          <rPr>
            <sz val="9"/>
            <color indexed="81"/>
            <rFont val="MS P ゴシック"/>
            <family val="3"/>
            <charset val="128"/>
          </rPr>
          <t>上限1人25万円／月で12カ月以内</t>
        </r>
      </text>
    </comment>
    <comment ref="C34" authorId="1" shapeId="0" xr:uid="{992A295A-EAE8-4143-B3F4-3F62F561EBA1}">
      <text>
        <r>
          <rPr>
            <sz val="9"/>
            <color indexed="81"/>
            <rFont val="MS P ゴシック"/>
            <family val="3"/>
            <charset val="128"/>
          </rPr>
          <t>上限1人25万円／月で12カ月以内</t>
        </r>
      </text>
    </comment>
    <comment ref="G49" authorId="0" shapeId="0" xr:uid="{E79D06DD-020C-4108-B061-266FE0F251E9}">
      <text>
        <r>
          <rPr>
            <b/>
            <sz val="10"/>
            <color indexed="81"/>
            <rFont val="MS P ゴシック"/>
            <family val="3"/>
            <charset val="128"/>
          </rPr>
          <t>※2021年度の助成金上限は</t>
        </r>
        <r>
          <rPr>
            <b/>
            <u/>
            <sz val="10"/>
            <color indexed="81"/>
            <rFont val="MS P ゴシック"/>
            <family val="3"/>
            <charset val="128"/>
          </rPr>
          <t>1,210万円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Igarashi</author>
    <author>Doi</author>
  </authors>
  <commentList>
    <comment ref="E9" authorId="0" shapeId="0" xr:uid="{97B82E1F-74BD-414D-8882-FB47C548C382}">
      <text>
        <r>
          <rPr>
            <b/>
            <sz val="10"/>
            <color indexed="81"/>
            <rFont val="MS P ゴシック"/>
            <family val="3"/>
            <charset val="128"/>
          </rPr>
          <t>※2021年度の助成金上限は</t>
        </r>
        <r>
          <rPr>
            <b/>
            <u/>
            <sz val="10"/>
            <color indexed="81"/>
            <rFont val="MS P ゴシック"/>
            <family val="3"/>
            <charset val="128"/>
          </rPr>
          <t>1,200万円</t>
        </r>
      </text>
    </comment>
    <comment ref="C13" authorId="1" shapeId="0" xr:uid="{8763F4B5-6D23-49D4-BC23-FF9DC367E1DD}">
      <text>
        <r>
          <rPr>
            <sz val="9"/>
            <color indexed="81"/>
            <rFont val="MS P ゴシック"/>
            <family val="3"/>
            <charset val="128"/>
          </rPr>
          <t>種類、金額、調達確度（確定済/内諾済/調整中/
計画段階）、調達時期等を記載してください。</t>
        </r>
      </text>
    </comment>
    <comment ref="C22" authorId="1" shapeId="0" xr:uid="{40D317F3-DC11-4DA2-AD06-9B10FE005F0B}">
      <text>
        <r>
          <rPr>
            <sz val="9"/>
            <color indexed="81"/>
            <rFont val="MS P ゴシック"/>
            <family val="3"/>
            <charset val="128"/>
          </rPr>
          <t>上限1人25万円／月で12カ月以内</t>
        </r>
      </text>
    </comment>
    <comment ref="C34" authorId="1" shapeId="0" xr:uid="{BC48DCA9-EDBC-4521-8B76-30AF958A30B9}">
      <text>
        <r>
          <rPr>
            <sz val="9"/>
            <color indexed="81"/>
            <rFont val="MS P ゴシック"/>
            <family val="3"/>
            <charset val="128"/>
          </rPr>
          <t>上限1人25万円／月で12カ月以内</t>
        </r>
      </text>
    </comment>
    <comment ref="G47" authorId="0" shapeId="0" xr:uid="{B026C673-638C-4578-9E92-2767AAB11339}">
      <text>
        <r>
          <rPr>
            <b/>
            <sz val="10"/>
            <color indexed="81"/>
            <rFont val="MS P ゴシック"/>
            <family val="3"/>
            <charset val="128"/>
          </rPr>
          <t>※2021年度の助成金上限は</t>
        </r>
        <r>
          <rPr>
            <b/>
            <u/>
            <sz val="10"/>
            <color indexed="81"/>
            <rFont val="MS P ゴシック"/>
            <family val="3"/>
            <charset val="128"/>
          </rPr>
          <t>1,210万円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Igarashi</author>
    <author>Doi</author>
  </authors>
  <commentList>
    <comment ref="E9" authorId="0" shapeId="0" xr:uid="{A7F0833D-FF89-4A8A-AFC8-6390B2C9DEC8}">
      <text>
        <r>
          <rPr>
            <b/>
            <sz val="10"/>
            <color indexed="81"/>
            <rFont val="MS P ゴシック"/>
            <family val="3"/>
            <charset val="128"/>
          </rPr>
          <t>※2022年度の助成金上限は</t>
        </r>
        <r>
          <rPr>
            <b/>
            <u/>
            <sz val="10"/>
            <color indexed="81"/>
            <rFont val="MS P ゴシック"/>
            <family val="3"/>
            <charset val="128"/>
          </rPr>
          <t>1,100万円</t>
        </r>
      </text>
    </comment>
    <comment ref="C13" authorId="1" shapeId="0" xr:uid="{EB3B8D9C-526B-434C-B255-004AC5DC2B90}">
      <text>
        <r>
          <rPr>
            <sz val="9"/>
            <color indexed="81"/>
            <rFont val="MS P ゴシック"/>
            <family val="3"/>
            <charset val="128"/>
          </rPr>
          <t>種類、金額、調達確度（確定済/内諾済/調整中/
計画段階）、調達時期等を記載してください。</t>
        </r>
      </text>
    </comment>
    <comment ref="C22" authorId="1" shapeId="0" xr:uid="{ED1C871C-B593-4601-B02F-6CD0BA4E6C08}">
      <text>
        <r>
          <rPr>
            <sz val="9"/>
            <color indexed="81"/>
            <rFont val="MS P ゴシック"/>
            <family val="3"/>
            <charset val="128"/>
          </rPr>
          <t>上限1人25万円／月で12カ月以内</t>
        </r>
      </text>
    </comment>
    <comment ref="C34" authorId="1" shapeId="0" xr:uid="{3C7C95E7-3690-4847-8F5A-4984EB23C62E}">
      <text>
        <r>
          <rPr>
            <sz val="9"/>
            <color indexed="81"/>
            <rFont val="MS P ゴシック"/>
            <family val="3"/>
            <charset val="128"/>
          </rPr>
          <t>上限1人25万円／月で12カ月以内</t>
        </r>
      </text>
    </comment>
    <comment ref="G47" authorId="0" shapeId="0" xr:uid="{10BFAC5E-8CD0-4E22-BF92-1740D96A4555}">
      <text>
        <r>
          <rPr>
            <b/>
            <sz val="10"/>
            <color indexed="81"/>
            <rFont val="MS P ゴシック"/>
            <family val="3"/>
            <charset val="128"/>
          </rPr>
          <t>※2022年度の助成金上限は</t>
        </r>
        <r>
          <rPr>
            <b/>
            <u/>
            <sz val="10"/>
            <color indexed="81"/>
            <rFont val="MS P ゴシック"/>
            <family val="3"/>
            <charset val="128"/>
          </rPr>
          <t>1,110万円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Igarashi</author>
    <author>Doi</author>
  </authors>
  <commentList>
    <comment ref="E9" authorId="0" shapeId="0" xr:uid="{D1AFF489-FBA5-4BE4-ADCF-A5ED8ADF92E2}">
      <text>
        <r>
          <rPr>
            <b/>
            <sz val="10"/>
            <color indexed="81"/>
            <rFont val="MS P ゴシック"/>
            <family val="3"/>
            <charset val="128"/>
          </rPr>
          <t>※2021年度の助成金上限は</t>
        </r>
        <r>
          <rPr>
            <b/>
            <u/>
            <sz val="10"/>
            <color indexed="81"/>
            <rFont val="MS P ゴシック"/>
            <family val="3"/>
            <charset val="128"/>
          </rPr>
          <t>1,100万円</t>
        </r>
      </text>
    </comment>
    <comment ref="C13" authorId="1" shapeId="0" xr:uid="{7C006B4C-5647-4710-8E1A-52929475BC80}">
      <text>
        <r>
          <rPr>
            <sz val="9"/>
            <color indexed="81"/>
            <rFont val="MS P ゴシック"/>
            <family val="3"/>
            <charset val="128"/>
          </rPr>
          <t>種類、金額、調達確度（確定済/内諾済/調整中/
計画段階）、調達時期等を記載してください。</t>
        </r>
      </text>
    </comment>
    <comment ref="C22" authorId="1" shapeId="0" xr:uid="{1B54F985-277A-47AA-9DEC-5016A48C5109}">
      <text>
        <r>
          <rPr>
            <sz val="9"/>
            <color indexed="81"/>
            <rFont val="MS P ゴシック"/>
            <family val="3"/>
            <charset val="128"/>
          </rPr>
          <t>上限1人25万円／月で12カ月以内</t>
        </r>
      </text>
    </comment>
    <comment ref="C34" authorId="1" shapeId="0" xr:uid="{27D88551-8C66-4130-8B1D-3318DA2030CC}">
      <text>
        <r>
          <rPr>
            <sz val="9"/>
            <color indexed="81"/>
            <rFont val="MS P ゴシック"/>
            <family val="3"/>
            <charset val="128"/>
          </rPr>
          <t>上限1人25万円／月で12カ月以内</t>
        </r>
      </text>
    </comment>
    <comment ref="G47" authorId="0" shapeId="0" xr:uid="{1E6B1307-AC1C-414E-91BE-5EB15FB9F4E0}">
      <text>
        <r>
          <rPr>
            <b/>
            <sz val="10"/>
            <color indexed="81"/>
            <rFont val="MS P ゴシック"/>
            <family val="3"/>
            <charset val="128"/>
          </rPr>
          <t>※2021年度の助成金上限は</t>
        </r>
        <r>
          <rPr>
            <b/>
            <u/>
            <sz val="10"/>
            <color indexed="81"/>
            <rFont val="MS P ゴシック"/>
            <family val="3"/>
            <charset val="128"/>
          </rPr>
          <t>1,200万円</t>
        </r>
      </text>
    </comment>
  </commentList>
</comments>
</file>

<file path=xl/sharedStrings.xml><?xml version="1.0" encoding="utf-8"?>
<sst xmlns="http://schemas.openxmlformats.org/spreadsheetml/2006/main" count="353" uniqueCount="155">
  <si>
    <t>収入</t>
    <rPh sb="0" eb="2">
      <t>シュウニュウ</t>
    </rPh>
    <phoneticPr fontId="2"/>
  </si>
  <si>
    <t>評価関連経費</t>
    <rPh sb="0" eb="2">
      <t>ヒョウカ</t>
    </rPh>
    <rPh sb="2" eb="4">
      <t>カンレン</t>
    </rPh>
    <rPh sb="4" eb="6">
      <t>ケイヒ</t>
    </rPh>
    <phoneticPr fontId="2"/>
  </si>
  <si>
    <t>支出</t>
    <rPh sb="0" eb="2">
      <t>シシュツ</t>
    </rPh>
    <phoneticPr fontId="2"/>
  </si>
  <si>
    <t>項目</t>
    <rPh sb="0" eb="2">
      <t>コウモク</t>
    </rPh>
    <phoneticPr fontId="2"/>
  </si>
  <si>
    <t>算出根拠</t>
    <rPh sb="0" eb="2">
      <t>サンシュツ</t>
    </rPh>
    <rPh sb="2" eb="4">
      <t>コンキョ</t>
    </rPh>
    <phoneticPr fontId="2"/>
  </si>
  <si>
    <t>金額</t>
    <rPh sb="0" eb="2">
      <t>キンガク</t>
    </rPh>
    <phoneticPr fontId="2"/>
  </si>
  <si>
    <t>備考</t>
    <rPh sb="0" eb="2">
      <t>ビコウ</t>
    </rPh>
    <phoneticPr fontId="2"/>
  </si>
  <si>
    <t>給料手当</t>
    <rPh sb="0" eb="2">
      <t>キュウリョウ</t>
    </rPh>
    <rPh sb="2" eb="4">
      <t>テアテ</t>
    </rPh>
    <phoneticPr fontId="2"/>
  </si>
  <si>
    <t>自己資金充当額</t>
    <rPh sb="0" eb="2">
      <t>ジコ</t>
    </rPh>
    <rPh sb="2" eb="4">
      <t>シキン</t>
    </rPh>
    <rPh sb="4" eb="6">
      <t>ジュウトウ</t>
    </rPh>
    <rPh sb="6" eb="7">
      <t>ガク</t>
    </rPh>
    <phoneticPr fontId="2"/>
  </si>
  <si>
    <t>助成金充当額</t>
    <rPh sb="0" eb="2">
      <t>ジョセイ</t>
    </rPh>
    <rPh sb="2" eb="3">
      <t>キン</t>
    </rPh>
    <rPh sb="3" eb="5">
      <t>ジュウトウ</t>
    </rPh>
    <rPh sb="5" eb="6">
      <t>ガク</t>
    </rPh>
    <phoneticPr fontId="2"/>
  </si>
  <si>
    <t>合計</t>
    <rPh sb="0" eb="2">
      <t>ゴウケイ</t>
    </rPh>
    <phoneticPr fontId="2"/>
  </si>
  <si>
    <t>委託費</t>
    <rPh sb="0" eb="2">
      <t>イタク</t>
    </rPh>
    <rPh sb="2" eb="3">
      <t>ヒ</t>
    </rPh>
    <phoneticPr fontId="2"/>
  </si>
  <si>
    <t>250,000円×1名×12か月</t>
    <rPh sb="7" eb="8">
      <t>エン</t>
    </rPh>
    <rPh sb="10" eb="11">
      <t>メイ</t>
    </rPh>
    <rPh sb="15" eb="16">
      <t>ゲツ</t>
    </rPh>
    <phoneticPr fontId="2"/>
  </si>
  <si>
    <t>総事業費＝A（助成額）＋B（自己資金や民間資金など）＋C（評価関連経費）</t>
  </si>
  <si>
    <t>【参考】総事業費と助成額等の関係について</t>
    <rPh sb="1" eb="3">
      <t>サンコウ</t>
    </rPh>
    <phoneticPr fontId="2"/>
  </si>
  <si>
    <t>補助率＝助成額（A）÷事業に係る経費（A＋B）</t>
    <phoneticPr fontId="2"/>
  </si>
  <si>
    <t>総事業費（A＋B＋C）から評価関連経費（C）を除いた分を助成対象事業費（A＋B）とする。</t>
    <rPh sb="26" eb="27">
      <t>ブン</t>
    </rPh>
    <rPh sb="28" eb="30">
      <t>ジョセイ</t>
    </rPh>
    <rPh sb="30" eb="32">
      <t>タイショウ</t>
    </rPh>
    <rPh sb="32" eb="34">
      <t>ジギョウ</t>
    </rPh>
    <rPh sb="34" eb="35">
      <t>ヒ</t>
    </rPh>
    <phoneticPr fontId="2"/>
  </si>
  <si>
    <t>助成申請額（Ａ）</t>
    <rPh sb="0" eb="2">
      <t>ジョセイ</t>
    </rPh>
    <rPh sb="2" eb="4">
      <t>シンセイ</t>
    </rPh>
    <rPh sb="4" eb="5">
      <t>ガク</t>
    </rPh>
    <phoneticPr fontId="2"/>
  </si>
  <si>
    <t>評価関連経費（Ｃ）</t>
    <rPh sb="0" eb="2">
      <t>ヒョウカ</t>
    </rPh>
    <rPh sb="2" eb="4">
      <t>カンレン</t>
    </rPh>
    <rPh sb="4" eb="6">
      <t>ケイヒ</t>
    </rPh>
    <phoneticPr fontId="2"/>
  </si>
  <si>
    <t>助成対象事業費（Ａ＋Ｂ）</t>
    <rPh sb="0" eb="2">
      <t>ジョセイ</t>
    </rPh>
    <rPh sb="2" eb="4">
      <t>タイショウ</t>
    </rPh>
    <rPh sb="4" eb="6">
      <t>ジギョウ</t>
    </rPh>
    <rPh sb="6" eb="7">
      <t>ヒ</t>
    </rPh>
    <phoneticPr fontId="2"/>
  </si>
  <si>
    <t>自己資金等（Ｂ）</t>
    <rPh sb="0" eb="2">
      <t>ジコ</t>
    </rPh>
    <rPh sb="2" eb="4">
      <t>シキン</t>
    </rPh>
    <rPh sb="4" eb="5">
      <t>トウ</t>
    </rPh>
    <phoneticPr fontId="2"/>
  </si>
  <si>
    <t>総事業費（Ａ＋Ｂ＋Ｃ）</t>
    <rPh sb="0" eb="1">
      <t>ソウ</t>
    </rPh>
    <rPh sb="1" eb="3">
      <t>ジギョウ</t>
    </rPh>
    <rPh sb="3" eb="4">
      <t>ヒ</t>
    </rPh>
    <phoneticPr fontId="2"/>
  </si>
  <si>
    <t>※以下、行が足りない場合は行を挿入してご利用ください。</t>
    <rPh sb="1" eb="3">
      <t>イカ</t>
    </rPh>
    <phoneticPr fontId="2"/>
  </si>
  <si>
    <t>人件費</t>
    <rPh sb="0" eb="3">
      <t>ジンケンヒ</t>
    </rPh>
    <phoneticPr fontId="2"/>
  </si>
  <si>
    <t>人件費計</t>
    <phoneticPr fontId="2"/>
  </si>
  <si>
    <t>その他の活動</t>
    <rPh sb="2" eb="3">
      <t>タ</t>
    </rPh>
    <rPh sb="4" eb="6">
      <t>カツドウ</t>
    </rPh>
    <phoneticPr fontId="2"/>
  </si>
  <si>
    <t>その他の活動費計</t>
    <phoneticPr fontId="2"/>
  </si>
  <si>
    <t>申請事業名　：</t>
    <rPh sb="0" eb="2">
      <t>シンセイ</t>
    </rPh>
    <rPh sb="2" eb="4">
      <t>ジギョウ</t>
    </rPh>
    <rPh sb="4" eb="5">
      <t>メイ</t>
    </rPh>
    <phoneticPr fontId="2"/>
  </si>
  <si>
    <t>申請団体名　：</t>
    <rPh sb="0" eb="2">
      <t>シンセイ</t>
    </rPh>
    <rPh sb="2" eb="4">
      <t>ダンタイ</t>
    </rPh>
    <rPh sb="4" eb="5">
      <t>メイ</t>
    </rPh>
    <phoneticPr fontId="2"/>
  </si>
  <si>
    <t>助成申請額（Ａ）</t>
    <rPh sb="0" eb="2">
      <t>ジョセイ</t>
    </rPh>
    <rPh sb="2" eb="4">
      <t>シンセイ</t>
    </rPh>
    <phoneticPr fontId="2"/>
  </si>
  <si>
    <t>250,000円×0.5名×12か月</t>
    <rPh sb="7" eb="8">
      <t>エン</t>
    </rPh>
    <rPh sb="12" eb="13">
      <t>メイ</t>
    </rPh>
    <rPh sb="17" eb="18">
      <t>ゲツ</t>
    </rPh>
    <phoneticPr fontId="2"/>
  </si>
  <si>
    <t>会議費</t>
    <rPh sb="0" eb="3">
      <t>カイギヒ</t>
    </rPh>
    <phoneticPr fontId="2"/>
  </si>
  <si>
    <t>50,000円×1名×4回</t>
    <rPh sb="6" eb="7">
      <t>エン</t>
    </rPh>
    <rPh sb="9" eb="10">
      <t>メイ</t>
    </rPh>
    <rPh sb="12" eb="13">
      <t>カイ</t>
    </rPh>
    <phoneticPr fontId="2"/>
  </si>
  <si>
    <t>※20%以上</t>
    <rPh sb="4" eb="6">
      <t>イジョウ</t>
    </rPh>
    <phoneticPr fontId="2"/>
  </si>
  <si>
    <t>※80%以内</t>
    <rPh sb="4" eb="6">
      <t>イナイ</t>
    </rPh>
    <phoneticPr fontId="2"/>
  </si>
  <si>
    <t>自己資金等（Ｂ）</t>
    <rPh sb="0" eb="2">
      <t>ジコ</t>
    </rPh>
    <rPh sb="2" eb="4">
      <t>シキン</t>
    </rPh>
    <phoneticPr fontId="2"/>
  </si>
  <si>
    <t>支出</t>
    <phoneticPr fontId="2"/>
  </si>
  <si>
    <t>２.助成対象事業費（Ａ＋Ｂ）の支出明細</t>
    <rPh sb="6" eb="8">
      <t>ジギョウ</t>
    </rPh>
    <rPh sb="8" eb="9">
      <t>ヒ</t>
    </rPh>
    <rPh sb="15" eb="17">
      <t>シシュツ</t>
    </rPh>
    <rPh sb="17" eb="19">
      <t>メイサイ</t>
    </rPh>
    <phoneticPr fontId="2"/>
  </si>
  <si>
    <t>３.評価関連経費（Ｃ）の支出明細</t>
    <rPh sb="2" eb="4">
      <t>ヒョウカ</t>
    </rPh>
    <rPh sb="4" eb="6">
      <t>カンレン</t>
    </rPh>
    <rPh sb="6" eb="8">
      <t>ケイヒ</t>
    </rPh>
    <rPh sb="12" eb="14">
      <t>シシュツ</t>
    </rPh>
    <rPh sb="14" eb="16">
      <t>メイサイ</t>
    </rPh>
    <phoneticPr fontId="2"/>
  </si>
  <si>
    <t>民間資金</t>
    <phoneticPr fontId="2"/>
  </si>
  <si>
    <t>その他</t>
    <rPh sb="2" eb="3">
      <t>タ</t>
    </rPh>
    <phoneticPr fontId="2"/>
  </si>
  <si>
    <t>自己資金</t>
    <phoneticPr fontId="2"/>
  </si>
  <si>
    <r>
      <rPr>
        <b/>
        <sz val="11"/>
        <color theme="1"/>
        <rFont val="游ゴシック"/>
        <family val="3"/>
        <charset val="128"/>
        <scheme val="minor"/>
      </rPr>
      <t>事業費</t>
    </r>
    <r>
      <rPr>
        <sz val="11"/>
        <color theme="1"/>
        <rFont val="游ゴシック"/>
        <family val="2"/>
        <charset val="128"/>
        <scheme val="minor"/>
      </rPr>
      <t xml:space="preserve">
</t>
    </r>
    <r>
      <rPr>
        <sz val="8"/>
        <color theme="1"/>
        <rFont val="游ゴシック"/>
        <family val="3"/>
        <charset val="128"/>
        <scheme val="minor"/>
      </rPr>
      <t>（自己資金+助成金）</t>
    </r>
    <rPh sb="0" eb="2">
      <t>ジギョウ</t>
    </rPh>
    <rPh sb="2" eb="3">
      <t>ヒ</t>
    </rPh>
    <rPh sb="5" eb="7">
      <t>ジコ</t>
    </rPh>
    <rPh sb="7" eb="9">
      <t>シキン</t>
    </rPh>
    <rPh sb="10" eb="12">
      <t>ジョセイ</t>
    </rPh>
    <rPh sb="12" eb="13">
      <t>キン</t>
    </rPh>
    <phoneticPr fontId="2"/>
  </si>
  <si>
    <r>
      <t xml:space="preserve">科目
</t>
    </r>
    <r>
      <rPr>
        <b/>
        <sz val="9"/>
        <color rgb="FFFF0000"/>
        <rFont val="游ゴシック"/>
        <family val="3"/>
        <charset val="128"/>
        <scheme val="minor"/>
      </rPr>
      <t>（※貴団体の勘定科目と一致）</t>
    </r>
    <rPh sb="0" eb="2">
      <t>カモク</t>
    </rPh>
    <rPh sb="5" eb="6">
      <t>キ</t>
    </rPh>
    <rPh sb="6" eb="8">
      <t>ダンタイ</t>
    </rPh>
    <rPh sb="9" eb="11">
      <t>カンジョウ</t>
    </rPh>
    <rPh sb="11" eb="13">
      <t>カモク</t>
    </rPh>
    <rPh sb="14" eb="16">
      <t>イッチ</t>
    </rPh>
    <phoneticPr fontId="2"/>
  </si>
  <si>
    <t>項目</t>
    <phoneticPr fontId="2"/>
  </si>
  <si>
    <t>算出根拠</t>
  </si>
  <si>
    <t>2020年度</t>
    <rPh sb="4" eb="6">
      <t>ネンド</t>
    </rPh>
    <phoneticPr fontId="2"/>
  </si>
  <si>
    <t>2021年度</t>
    <rPh sb="4" eb="6">
      <t>ネンド</t>
    </rPh>
    <phoneticPr fontId="2"/>
  </si>
  <si>
    <t>2022年度</t>
    <rPh sb="4" eb="6">
      <t>ネンド</t>
    </rPh>
    <phoneticPr fontId="2"/>
  </si>
  <si>
    <t>割合</t>
    <rPh sb="0" eb="2">
      <t>ワリアイ</t>
    </rPh>
    <phoneticPr fontId="2"/>
  </si>
  <si>
    <t>2021
年度</t>
    <phoneticPr fontId="2"/>
  </si>
  <si>
    <t>2022
年度</t>
    <phoneticPr fontId="2"/>
  </si>
  <si>
    <t>総合計</t>
    <rPh sb="0" eb="1">
      <t>ソウ</t>
    </rPh>
    <rPh sb="1" eb="3">
      <t>ゴウケイ</t>
    </rPh>
    <phoneticPr fontId="2"/>
  </si>
  <si>
    <t>２.助成対象事業費（Ａ＋Ｂ）の内訳</t>
    <rPh sb="6" eb="8">
      <t>ジギョウ</t>
    </rPh>
    <rPh sb="8" eb="9">
      <t>ヒ</t>
    </rPh>
    <rPh sb="15" eb="17">
      <t>ウチワケ</t>
    </rPh>
    <phoneticPr fontId="2"/>
  </si>
  <si>
    <t>３.評価関連経費（Ｃ）の内訳</t>
    <rPh sb="2" eb="4">
      <t>ヒョウカ</t>
    </rPh>
    <rPh sb="4" eb="6">
      <t>カンレン</t>
    </rPh>
    <rPh sb="6" eb="8">
      <t>ケイヒ</t>
    </rPh>
    <rPh sb="12" eb="14">
      <t>ウチワケ</t>
    </rPh>
    <phoneticPr fontId="2"/>
  </si>
  <si>
    <t>１.総括表</t>
    <rPh sb="2" eb="5">
      <t>ソウカツヒョウ</t>
    </rPh>
    <phoneticPr fontId="2"/>
  </si>
  <si>
    <t>2020
年度</t>
    <phoneticPr fontId="2"/>
  </si>
  <si>
    <t>補助率</t>
    <rPh sb="0" eb="3">
      <t>ホジョリツ</t>
    </rPh>
    <phoneticPr fontId="2"/>
  </si>
  <si>
    <t>①合計</t>
    <rPh sb="2" eb="3">
      <t>ケイ</t>
    </rPh>
    <phoneticPr fontId="2"/>
  </si>
  <si>
    <t>②合計</t>
    <rPh sb="2" eb="3">
      <t>ケイ</t>
    </rPh>
    <phoneticPr fontId="2"/>
  </si>
  <si>
    <t>・事業費の科目名は、申請団体の勘定科目にあわせて記載してください。</t>
    <phoneticPr fontId="2"/>
  </si>
  <si>
    <r>
      <t>・各科目の費用の内訳として、</t>
    </r>
    <r>
      <rPr>
        <b/>
        <u/>
        <sz val="11"/>
        <color theme="1"/>
        <rFont val="游ゴシック"/>
        <family val="3"/>
        <charset val="128"/>
        <scheme val="minor"/>
      </rPr>
      <t>自己資金で賄う分</t>
    </r>
    <r>
      <rPr>
        <sz val="11"/>
        <color theme="1"/>
        <rFont val="游ゴシック"/>
        <family val="2"/>
        <charset val="128"/>
        <scheme val="minor"/>
      </rPr>
      <t>と、</t>
    </r>
    <r>
      <rPr>
        <b/>
        <u/>
        <sz val="11"/>
        <color theme="1"/>
        <rFont val="游ゴシック"/>
        <family val="3"/>
        <charset val="128"/>
        <scheme val="minor"/>
      </rPr>
      <t>助成金を充当する分</t>
    </r>
    <r>
      <rPr>
        <sz val="11"/>
        <color theme="1"/>
        <rFont val="游ゴシック"/>
        <family val="2"/>
        <charset val="128"/>
        <scheme val="minor"/>
      </rPr>
      <t>に分けて計上してください。</t>
    </r>
    <phoneticPr fontId="2"/>
  </si>
  <si>
    <t>【１.事業費の調達状況】</t>
    <phoneticPr fontId="2"/>
  </si>
  <si>
    <t>【２.助成対象事業費（Ａ＋Ｂ）の支出明細】</t>
    <phoneticPr fontId="2"/>
  </si>
  <si>
    <t>【３.評価関連経費（Ｃ）の支出明細】</t>
    <phoneticPr fontId="2"/>
  </si>
  <si>
    <t>■各年度の入力シートについて■</t>
    <rPh sb="1" eb="4">
      <t>カクネンド</t>
    </rPh>
    <rPh sb="5" eb="7">
      <t>ニュウリョク</t>
    </rPh>
    <phoneticPr fontId="2"/>
  </si>
  <si>
    <t>・各年度の入力シートに事業費の明細などを入力してください。</t>
    <rPh sb="1" eb="2">
      <t>カク</t>
    </rPh>
    <rPh sb="2" eb="4">
      <t>ネンド</t>
    </rPh>
    <rPh sb="11" eb="13">
      <t>ジギョウ</t>
    </rPh>
    <rPh sb="13" eb="14">
      <t>ヒ</t>
    </rPh>
    <rPh sb="15" eb="17">
      <t>メイサイ</t>
    </rPh>
    <rPh sb="20" eb="22">
      <t>ニュウリョク</t>
    </rPh>
    <phoneticPr fontId="2"/>
  </si>
  <si>
    <t>・「２.助成事業費の支出明細」を入力すると自動的に集計される形になっています。</t>
    <rPh sb="4" eb="6">
      <t>ジョセイ</t>
    </rPh>
    <rPh sb="6" eb="8">
      <t>ジギョウ</t>
    </rPh>
    <rPh sb="8" eb="9">
      <t>ヒ</t>
    </rPh>
    <rPh sb="10" eb="12">
      <t>シシュツ</t>
    </rPh>
    <rPh sb="12" eb="14">
      <t>メイサイ</t>
    </rPh>
    <rPh sb="16" eb="18">
      <t>ニュウリョク</t>
    </rPh>
    <rPh sb="21" eb="24">
      <t>ジドウテキ</t>
    </rPh>
    <rPh sb="25" eb="27">
      <t>シュウケイ</t>
    </rPh>
    <rPh sb="30" eb="31">
      <t>カタチ</t>
    </rPh>
    <phoneticPr fontId="2"/>
  </si>
  <si>
    <t>・自己資金等（B）の内訳全てを下部余白欄に記入してください。</t>
    <rPh sb="10" eb="12">
      <t>ウチワケ</t>
    </rPh>
    <rPh sb="12" eb="13">
      <t>スベ</t>
    </rPh>
    <rPh sb="15" eb="17">
      <t>カブ</t>
    </rPh>
    <rPh sb="17" eb="19">
      <t>ヨハク</t>
    </rPh>
    <rPh sb="19" eb="20">
      <t>ラン</t>
    </rPh>
    <phoneticPr fontId="2"/>
  </si>
  <si>
    <t>・原則として単年度ごとに補助率が80%以下になるようにしてください。</t>
    <rPh sb="1" eb="3">
      <t>ゲンソク</t>
    </rPh>
    <rPh sb="12" eb="15">
      <t>ホジョリツ</t>
    </rPh>
    <phoneticPr fontId="2"/>
  </si>
  <si>
    <t>・最終的に助成金を充当する額の合計が「助成金申請額（A）」となり、これが80%を下回るようにしてください。</t>
    <phoneticPr fontId="2"/>
  </si>
  <si>
    <t>助成対象事業費（A＋B）を100％とした場合、助成額（A）は80%以下、自己資金等（B）は20%以上とする。</t>
    <rPh sb="20" eb="22">
      <t>バアイ</t>
    </rPh>
    <rPh sb="40" eb="41">
      <t>トウ</t>
    </rPh>
    <phoneticPr fontId="2"/>
  </si>
  <si>
    <r>
      <t>※（Ａ＋Ｂ）の</t>
    </r>
    <r>
      <rPr>
        <sz val="10"/>
        <color rgb="FFFF0000"/>
        <rFont val="游ゴシック"/>
        <family val="3"/>
        <charset val="128"/>
        <scheme val="minor"/>
      </rPr>
      <t>80％以下</t>
    </r>
    <r>
      <rPr>
        <sz val="10"/>
        <color theme="1"/>
        <rFont val="游ゴシック"/>
        <family val="3"/>
        <charset val="128"/>
        <scheme val="minor"/>
      </rPr>
      <t>とする</t>
    </r>
    <rPh sb="10" eb="12">
      <t>イカ</t>
    </rPh>
    <phoneticPr fontId="2"/>
  </si>
  <si>
    <r>
      <t>※（Ａ＋Ｂ）の</t>
    </r>
    <r>
      <rPr>
        <sz val="10"/>
        <color rgb="FFFF0000"/>
        <rFont val="游ゴシック"/>
        <family val="3"/>
        <charset val="128"/>
        <scheme val="minor"/>
      </rPr>
      <t>20％以上</t>
    </r>
    <r>
      <rPr>
        <sz val="10"/>
        <color theme="1"/>
        <rFont val="游ゴシック"/>
        <family val="3"/>
        <charset val="128"/>
        <scheme val="minor"/>
      </rPr>
      <t>とする</t>
    </r>
    <rPh sb="10" eb="12">
      <t>イジョウ</t>
    </rPh>
    <phoneticPr fontId="2"/>
  </si>
  <si>
    <t>総合計のうち人件費</t>
    <rPh sb="0" eb="1">
      <t>ソウ</t>
    </rPh>
    <rPh sb="1" eb="3">
      <t>ゴウケイ</t>
    </rPh>
    <rPh sb="6" eb="9">
      <t>ジンケンヒ</t>
    </rPh>
    <phoneticPr fontId="2"/>
  </si>
  <si>
    <t>総合計のうちその他活動費</t>
    <rPh sb="8" eb="9">
      <t>タ</t>
    </rPh>
    <rPh sb="9" eb="11">
      <t>カツドウ</t>
    </rPh>
    <rPh sb="11" eb="12">
      <t>ヒ</t>
    </rPh>
    <phoneticPr fontId="2"/>
  </si>
  <si>
    <t>総合計</t>
    <rPh sb="1" eb="3">
      <t>ゴウケイ</t>
    </rPh>
    <phoneticPr fontId="2"/>
  </si>
  <si>
    <t>3ヵ年
合計</t>
    <rPh sb="2" eb="3">
      <t>ネン</t>
    </rPh>
    <rPh sb="4" eb="6">
      <t>ゴウケイ</t>
    </rPh>
    <phoneticPr fontId="2"/>
  </si>
  <si>
    <t>（単位：円）</t>
    <phoneticPr fontId="2"/>
  </si>
  <si>
    <t>様式3　支援付き住宅建設・人材育成事業　資金計画書　【総括表】</t>
    <rPh sb="4" eb="6">
      <t>シエン</t>
    </rPh>
    <rPh sb="6" eb="7">
      <t>ツ</t>
    </rPh>
    <rPh sb="8" eb="10">
      <t>ジュウタク</t>
    </rPh>
    <rPh sb="10" eb="12">
      <t>ケンセツ</t>
    </rPh>
    <rPh sb="13" eb="15">
      <t>ジンザイ</t>
    </rPh>
    <rPh sb="15" eb="17">
      <t>イクセイ</t>
    </rPh>
    <rPh sb="17" eb="19">
      <t>ジギョウ</t>
    </rPh>
    <rPh sb="20" eb="22">
      <t>シキン</t>
    </rPh>
    <rPh sb="22" eb="24">
      <t>ケイカク</t>
    </rPh>
    <rPh sb="24" eb="25">
      <t>ショ</t>
    </rPh>
    <rPh sb="27" eb="30">
      <t>ソウカツヒョウ</t>
    </rPh>
    <phoneticPr fontId="2"/>
  </si>
  <si>
    <t>１.事業費の調達計画</t>
    <rPh sb="2" eb="4">
      <t>ジギョウ</t>
    </rPh>
    <rPh sb="4" eb="5">
      <t>ヒ</t>
    </rPh>
    <rPh sb="6" eb="8">
      <t>チョウタツ</t>
    </rPh>
    <phoneticPr fontId="2"/>
  </si>
  <si>
    <t>■収支計上の基本的な考え方■</t>
    <rPh sb="1" eb="3">
      <t>シュウシ</t>
    </rPh>
    <rPh sb="3" eb="5">
      <t>ケイジョウ</t>
    </rPh>
    <rPh sb="6" eb="9">
      <t>キホンテキ</t>
    </rPh>
    <rPh sb="10" eb="11">
      <t>カンガ</t>
    </rPh>
    <rPh sb="12" eb="13">
      <t>カタ</t>
    </rPh>
    <phoneticPr fontId="2"/>
  </si>
  <si>
    <t>　※クレジットカードや口座振込みにより支払いが遅くなる場合は、支払いが発生する日に計上してください。</t>
    <rPh sb="11" eb="13">
      <t>コウザ</t>
    </rPh>
    <rPh sb="13" eb="14">
      <t>フ</t>
    </rPh>
    <rPh sb="14" eb="15">
      <t>コ</t>
    </rPh>
    <rPh sb="19" eb="21">
      <t>シハラ</t>
    </rPh>
    <rPh sb="23" eb="24">
      <t>オソ</t>
    </rPh>
    <rPh sb="27" eb="29">
      <t>バアイ</t>
    </rPh>
    <rPh sb="31" eb="33">
      <t>シハラ</t>
    </rPh>
    <rPh sb="35" eb="37">
      <t>ハッセイ</t>
    </rPh>
    <rPh sb="39" eb="40">
      <t>ヒ</t>
    </rPh>
    <rPh sb="41" eb="43">
      <t>ケイジョウ</t>
    </rPh>
    <phoneticPr fontId="2"/>
  </si>
  <si>
    <t>・補助率80%以下を達成できない年度がある場合は、「(様式9)自己資金に関する申請書」を提出した上で、</t>
    <rPh sb="10" eb="12">
      <t>タッセイ</t>
    </rPh>
    <rPh sb="16" eb="18">
      <t>ネンド</t>
    </rPh>
    <rPh sb="21" eb="23">
      <t>バアイ</t>
    </rPh>
    <rPh sb="27" eb="29">
      <t>ヨウシキ</t>
    </rPh>
    <rPh sb="31" eb="33">
      <t>ジコ</t>
    </rPh>
    <rPh sb="33" eb="35">
      <t>シキン</t>
    </rPh>
    <rPh sb="36" eb="37">
      <t>カン</t>
    </rPh>
    <rPh sb="39" eb="42">
      <t>シンセイショ</t>
    </rPh>
    <rPh sb="44" eb="46">
      <t>テイシュツ</t>
    </rPh>
    <rPh sb="48" eb="49">
      <t>ウエ</t>
    </rPh>
    <phoneticPr fontId="2"/>
  </si>
  <si>
    <t>・通帳から資金が移動する日や金額をベースに資金計上してください。</t>
    <rPh sb="1" eb="3">
      <t>ツウチョウ</t>
    </rPh>
    <rPh sb="5" eb="7">
      <t>シキン</t>
    </rPh>
    <rPh sb="8" eb="10">
      <t>イドウ</t>
    </rPh>
    <rPh sb="12" eb="13">
      <t>ヒ</t>
    </rPh>
    <rPh sb="14" eb="16">
      <t>キンガク</t>
    </rPh>
    <rPh sb="21" eb="23">
      <t>シキン</t>
    </rPh>
    <rPh sb="23" eb="25">
      <t>ケイジョウ</t>
    </rPh>
    <phoneticPr fontId="2"/>
  </si>
  <si>
    <r>
      <t>・基本的な考え方としては、</t>
    </r>
    <r>
      <rPr>
        <b/>
        <u/>
        <sz val="11"/>
        <color theme="1"/>
        <rFont val="游ゴシック"/>
        <family val="3"/>
        <charset val="128"/>
        <scheme val="minor"/>
      </rPr>
      <t>「発生主義」</t>
    </r>
    <r>
      <rPr>
        <u/>
        <sz val="11"/>
        <color theme="1"/>
        <rFont val="游ゴシック"/>
        <family val="3"/>
        <charset val="128"/>
        <scheme val="minor"/>
      </rPr>
      <t>ではなく</t>
    </r>
    <r>
      <rPr>
        <b/>
        <u/>
        <sz val="11"/>
        <color rgb="FFFF0000"/>
        <rFont val="游ゴシック"/>
        <family val="3"/>
        <charset val="128"/>
        <scheme val="minor"/>
      </rPr>
      <t>「現金主義」</t>
    </r>
    <r>
      <rPr>
        <sz val="11"/>
        <color theme="1"/>
        <rFont val="游ゴシック"/>
        <family val="2"/>
        <charset val="128"/>
        <scheme val="minor"/>
      </rPr>
      <t>となります。</t>
    </r>
    <rPh sb="1" eb="4">
      <t>キホンテキ</t>
    </rPh>
    <rPh sb="5" eb="6">
      <t>カンガ</t>
    </rPh>
    <rPh sb="7" eb="8">
      <t>カタ</t>
    </rPh>
    <rPh sb="14" eb="16">
      <t>ハッセイ</t>
    </rPh>
    <rPh sb="16" eb="18">
      <t>シュギ</t>
    </rPh>
    <rPh sb="24" eb="26">
      <t>ゲンキン</t>
    </rPh>
    <rPh sb="26" eb="28">
      <t>シュギ</t>
    </rPh>
    <phoneticPr fontId="2"/>
  </si>
  <si>
    <t>様式3　資金計画書　2021年度（2021年4月1日～2022年3月31日）</t>
    <rPh sb="4" eb="6">
      <t>シキン</t>
    </rPh>
    <rPh sb="6" eb="8">
      <t>ケイカク</t>
    </rPh>
    <rPh sb="8" eb="9">
      <t>ショ</t>
    </rPh>
    <phoneticPr fontId="2"/>
  </si>
  <si>
    <r>
      <t>・入力いただくシートは、「</t>
    </r>
    <r>
      <rPr>
        <b/>
        <u/>
        <sz val="11"/>
        <color theme="1"/>
        <rFont val="游ゴシック"/>
        <family val="3"/>
        <charset val="128"/>
        <scheme val="minor"/>
      </rPr>
      <t>2021年度分」「2022年度分」「2023年度分」の3つ</t>
    </r>
    <r>
      <rPr>
        <sz val="11"/>
        <color theme="1"/>
        <rFont val="游ゴシック"/>
        <family val="2"/>
        <charset val="128"/>
        <scheme val="minor"/>
      </rPr>
      <t>です。</t>
    </r>
    <rPh sb="1" eb="3">
      <t>ニュウリョク</t>
    </rPh>
    <phoneticPr fontId="2"/>
  </si>
  <si>
    <t>・「積算の手引き」や「評価指針」を参考にして、評価に必要な経費を入力してください。</t>
    <rPh sb="2" eb="4">
      <t>セキサン</t>
    </rPh>
    <rPh sb="5" eb="7">
      <t>テビ</t>
    </rPh>
    <rPh sb="17" eb="19">
      <t>サンコウ</t>
    </rPh>
    <rPh sb="23" eb="25">
      <t>ヒョウカ</t>
    </rPh>
    <rPh sb="26" eb="28">
      <t>ヒツヨウ</t>
    </rPh>
    <rPh sb="29" eb="31">
      <t>ケイヒ</t>
    </rPh>
    <rPh sb="32" eb="34">
      <t>ニュウリョク</t>
    </rPh>
    <phoneticPr fontId="2"/>
  </si>
  <si>
    <r>
      <t>・事業費の科目名は、</t>
    </r>
    <r>
      <rPr>
        <b/>
        <u/>
        <sz val="11"/>
        <color theme="1"/>
        <rFont val="游ゴシック"/>
        <family val="3"/>
        <charset val="128"/>
        <scheme val="minor"/>
      </rPr>
      <t>申請団体の勘定科目にあわせて記載</t>
    </r>
    <r>
      <rPr>
        <sz val="11"/>
        <color theme="1"/>
        <rFont val="游ゴシック"/>
        <family val="2"/>
        <charset val="128"/>
        <scheme val="minor"/>
      </rPr>
      <t>してください。</t>
    </r>
    <phoneticPr fontId="2"/>
  </si>
  <si>
    <t>　3年目（2023年度）の補助率が80%以下になるように調整してください。</t>
    <phoneticPr fontId="2"/>
  </si>
  <si>
    <t>※自己資金等(B)内訳：</t>
    <rPh sb="1" eb="3">
      <t>ジコ</t>
    </rPh>
    <rPh sb="3" eb="5">
      <t>シキン</t>
    </rPh>
    <rPh sb="5" eb="6">
      <t>トウ</t>
    </rPh>
    <rPh sb="9" eb="11">
      <t>ウチワケ</t>
    </rPh>
    <phoneticPr fontId="2"/>
  </si>
  <si>
    <t>様式3　資金計画書　2022年度（2022年4月1日～2023年3月31日）</t>
    <rPh sb="4" eb="6">
      <t>シキン</t>
    </rPh>
    <rPh sb="6" eb="8">
      <t>ケイカク</t>
    </rPh>
    <rPh sb="8" eb="9">
      <t>ショ</t>
    </rPh>
    <phoneticPr fontId="2"/>
  </si>
  <si>
    <t>様式3　資金計画書　2023年度（2023年4月1日～2024年3月31日）</t>
    <rPh sb="4" eb="6">
      <t>シキン</t>
    </rPh>
    <rPh sb="6" eb="8">
      <t>ケイカク</t>
    </rPh>
    <rPh sb="8" eb="9">
      <t>ショ</t>
    </rPh>
    <phoneticPr fontId="2"/>
  </si>
  <si>
    <t>寄付金〇〇円、自己資金〇〇円</t>
    <phoneticPr fontId="2"/>
  </si>
  <si>
    <r>
      <t>※（Ａ）の</t>
    </r>
    <r>
      <rPr>
        <sz val="10"/>
        <color rgb="FFFF0000"/>
        <rFont val="游ゴシック"/>
        <family val="3"/>
        <charset val="128"/>
        <scheme val="minor"/>
      </rPr>
      <t>5.0％未満</t>
    </r>
    <r>
      <rPr>
        <sz val="10"/>
        <color theme="1"/>
        <rFont val="游ゴシック"/>
        <family val="3"/>
        <charset val="128"/>
        <scheme val="minor"/>
      </rPr>
      <t>とする</t>
    </r>
    <rPh sb="9" eb="11">
      <t>ミマン</t>
    </rPh>
    <phoneticPr fontId="2"/>
  </si>
  <si>
    <t>管理的経費</t>
    <rPh sb="0" eb="3">
      <t>カンリテキ</t>
    </rPh>
    <rPh sb="3" eb="5">
      <t>ケイヒ</t>
    </rPh>
    <phoneticPr fontId="2"/>
  </si>
  <si>
    <t>直接事業費</t>
    <rPh sb="0" eb="5">
      <t>チョクセツジギョウヒ</t>
    </rPh>
    <phoneticPr fontId="2"/>
  </si>
  <si>
    <t>※(A)の15%以下とする</t>
    <rPh sb="8" eb="10">
      <t>イカ</t>
    </rPh>
    <phoneticPr fontId="2"/>
  </si>
  <si>
    <t>※(A)の85%以上とする</t>
    <rPh sb="9" eb="10">
      <t>ジョウ</t>
    </rPh>
    <phoneticPr fontId="2"/>
  </si>
  <si>
    <t>※（Ａ）の5.0％以内とする</t>
    <rPh sb="9" eb="11">
      <t>イナイ</t>
    </rPh>
    <phoneticPr fontId="2"/>
  </si>
  <si>
    <t>2023年度</t>
    <rPh sb="4" eb="6">
      <t>ネンド</t>
    </rPh>
    <phoneticPr fontId="2"/>
  </si>
  <si>
    <t>①合計</t>
    <rPh sb="1" eb="2">
      <t>ケイ</t>
    </rPh>
    <phoneticPr fontId="2"/>
  </si>
  <si>
    <t>①管理的経費</t>
    <rPh sb="1" eb="4">
      <t>カンリテキ</t>
    </rPh>
    <rPh sb="4" eb="6">
      <t>ケイヒ</t>
    </rPh>
    <phoneticPr fontId="2"/>
  </si>
  <si>
    <t>②直接事業費</t>
    <rPh sb="1" eb="6">
      <t>チョクセツジギョウヒ</t>
    </rPh>
    <phoneticPr fontId="2"/>
  </si>
  <si>
    <t>①管理的経費</t>
    <rPh sb="1" eb="6">
      <t>カンリテキケイヒ</t>
    </rPh>
    <phoneticPr fontId="2"/>
  </si>
  <si>
    <t>事業担当職員給与</t>
    <rPh sb="0" eb="2">
      <t>ジギョウ</t>
    </rPh>
    <rPh sb="2" eb="4">
      <t>タントウ</t>
    </rPh>
    <rPh sb="4" eb="6">
      <t>ショクイン</t>
    </rPh>
    <rPh sb="6" eb="8">
      <t>キュウヨ</t>
    </rPh>
    <phoneticPr fontId="2"/>
  </si>
  <si>
    <t>事業補助職員給与</t>
    <rPh sb="0" eb="2">
      <t>ジギョウ</t>
    </rPh>
    <rPh sb="2" eb="4">
      <t>ホジョ</t>
    </rPh>
    <rPh sb="4" eb="6">
      <t>ショクイン</t>
    </rPh>
    <rPh sb="6" eb="8">
      <t>キュウヨ</t>
    </rPh>
    <phoneticPr fontId="2"/>
  </si>
  <si>
    <t>備品購入費</t>
    <rPh sb="0" eb="2">
      <t>ビヒン</t>
    </rPh>
    <rPh sb="2" eb="5">
      <t>コウニュウヒ</t>
    </rPh>
    <phoneticPr fontId="2"/>
  </si>
  <si>
    <t>150,0000円×1台</t>
    <rPh sb="8" eb="9">
      <t>エン</t>
    </rPh>
    <rPh sb="11" eb="12">
      <t>ダイ</t>
    </rPh>
    <phoneticPr fontId="2"/>
  </si>
  <si>
    <t>ﾈｯﾄﾜｰｸ会議会場費</t>
    <rPh sb="6" eb="8">
      <t>カイギ</t>
    </rPh>
    <rPh sb="8" eb="11">
      <t>カイジョウヒ</t>
    </rPh>
    <phoneticPr fontId="2"/>
  </si>
  <si>
    <t>5,000円×月2回×12か月</t>
    <rPh sb="5" eb="6">
      <t>エン</t>
    </rPh>
    <rPh sb="7" eb="8">
      <t>ツキ</t>
    </rPh>
    <rPh sb="9" eb="10">
      <t>カイ</t>
    </rPh>
    <phoneticPr fontId="2"/>
  </si>
  <si>
    <t>ﾈｯﾄﾜｰｸ拠点提供</t>
    <rPh sb="6" eb="8">
      <t>キョテン</t>
    </rPh>
    <rPh sb="8" eb="10">
      <t>テイキョウ</t>
    </rPh>
    <phoneticPr fontId="2"/>
  </si>
  <si>
    <t>131,250円×0.2×12か月</t>
    <rPh sb="7" eb="8">
      <t>エン</t>
    </rPh>
    <rPh sb="16" eb="17">
      <t>ゲツ</t>
    </rPh>
    <phoneticPr fontId="2"/>
  </si>
  <si>
    <t>冷蔵冷凍車購入</t>
    <rPh sb="0" eb="2">
      <t>レイゾウ</t>
    </rPh>
    <rPh sb="2" eb="4">
      <t>レイトウ</t>
    </rPh>
    <rPh sb="4" eb="5">
      <t>シャ</t>
    </rPh>
    <rPh sb="5" eb="7">
      <t>コウニュウ</t>
    </rPh>
    <phoneticPr fontId="2"/>
  </si>
  <si>
    <t>旅費・交通費</t>
    <rPh sb="0" eb="2">
      <t>リョヒ</t>
    </rPh>
    <rPh sb="3" eb="6">
      <t>コウツウヒ</t>
    </rPh>
    <phoneticPr fontId="2"/>
  </si>
  <si>
    <t>※助成金は(A)の15%以下とする</t>
    <rPh sb="1" eb="4">
      <t>ジョセイキン</t>
    </rPh>
    <rPh sb="12" eb="14">
      <t>イカ</t>
    </rPh>
    <phoneticPr fontId="2"/>
  </si>
  <si>
    <t>※助成金は(A)の85%以上とする</t>
    <rPh sb="1" eb="4">
      <t>ジョセイキン</t>
    </rPh>
    <rPh sb="13" eb="14">
      <t>ジョウ</t>
    </rPh>
    <phoneticPr fontId="2"/>
  </si>
  <si>
    <t>委託費</t>
    <rPh sb="0" eb="3">
      <t>イタクヒ</t>
    </rPh>
    <phoneticPr fontId="2"/>
  </si>
  <si>
    <t>情報ｼｽﾃﾑｺﾝｻﾙﾀﾝﾄ委託費</t>
    <rPh sb="0" eb="2">
      <t>ジョウホウ</t>
    </rPh>
    <rPh sb="13" eb="16">
      <t>イタクヒ</t>
    </rPh>
    <phoneticPr fontId="2"/>
  </si>
  <si>
    <t>報償費</t>
    <rPh sb="0" eb="3">
      <t>ホウショウヒ</t>
    </rPh>
    <phoneticPr fontId="2"/>
  </si>
  <si>
    <t>20,000円×12か月</t>
    <rPh sb="6" eb="7">
      <t>エン</t>
    </rPh>
    <rPh sb="11" eb="12">
      <t>ゲツ</t>
    </rPh>
    <phoneticPr fontId="2"/>
  </si>
  <si>
    <t>ガソリン代</t>
    <rPh sb="4" eb="5">
      <t>ダイ</t>
    </rPh>
    <phoneticPr fontId="2"/>
  </si>
  <si>
    <t>地代家賃</t>
    <rPh sb="0" eb="2">
      <t>チダイ</t>
    </rPh>
    <rPh sb="2" eb="4">
      <t>ヤチン</t>
    </rPh>
    <phoneticPr fontId="2"/>
  </si>
  <si>
    <t>倉庫賃料</t>
    <rPh sb="0" eb="2">
      <t>ソウコ</t>
    </rPh>
    <rPh sb="2" eb="4">
      <t>チンリョウ</t>
    </rPh>
    <phoneticPr fontId="2"/>
  </si>
  <si>
    <t>100,000円×12か月</t>
    <rPh sb="7" eb="8">
      <t>エン</t>
    </rPh>
    <rPh sb="12" eb="13">
      <t>ゲツ</t>
    </rPh>
    <phoneticPr fontId="2"/>
  </si>
  <si>
    <t>3,000,000円×1台</t>
    <rPh sb="9" eb="10">
      <t>エン</t>
    </rPh>
    <rPh sb="12" eb="13">
      <t>ダイ</t>
    </rPh>
    <phoneticPr fontId="2"/>
  </si>
  <si>
    <t>冷凍冷蔵庫購入</t>
    <rPh sb="0" eb="2">
      <t>レイトウ</t>
    </rPh>
    <rPh sb="2" eb="5">
      <t>レイゾウコ</t>
    </rPh>
    <rPh sb="5" eb="7">
      <t>コウニュウ</t>
    </rPh>
    <phoneticPr fontId="2"/>
  </si>
  <si>
    <t>ｿｰｼｬﾙﾜｰｶｰ謝礼</t>
    <rPh sb="9" eb="11">
      <t>シャレイ</t>
    </rPh>
    <phoneticPr fontId="2"/>
  </si>
  <si>
    <t>資金調達専門家謝礼</t>
    <rPh sb="0" eb="4">
      <t>シキンチョウタツ</t>
    </rPh>
    <rPh sb="4" eb="7">
      <t>センモンカ</t>
    </rPh>
    <rPh sb="7" eb="9">
      <t>シャレイ</t>
    </rPh>
    <phoneticPr fontId="2"/>
  </si>
  <si>
    <t>30,000円×1名×12回</t>
    <rPh sb="6" eb="7">
      <t>エン</t>
    </rPh>
    <rPh sb="9" eb="10">
      <t>メイ</t>
    </rPh>
    <rPh sb="13" eb="14">
      <t>カイ</t>
    </rPh>
    <phoneticPr fontId="2"/>
  </si>
  <si>
    <t>50,000円×1名×6回</t>
    <rPh sb="6" eb="7">
      <t>エン</t>
    </rPh>
    <rPh sb="9" eb="10">
      <t>メイ</t>
    </rPh>
    <rPh sb="12" eb="13">
      <t>カイ</t>
    </rPh>
    <phoneticPr fontId="2"/>
  </si>
  <si>
    <t>通信運搬費</t>
    <rPh sb="0" eb="2">
      <t>ツウシン</t>
    </rPh>
    <rPh sb="2" eb="5">
      <t>ウンパンヒ</t>
    </rPh>
    <phoneticPr fontId="2"/>
  </si>
  <si>
    <t>　※黄色のセルは自動計算されるので記入は不要です。</t>
    <rPh sb="8" eb="12">
      <t>ジドウケイサン</t>
    </rPh>
    <phoneticPr fontId="2"/>
  </si>
  <si>
    <r>
      <t>・事業費は</t>
    </r>
    <r>
      <rPr>
        <b/>
        <u/>
        <sz val="11"/>
        <color theme="1"/>
        <rFont val="游ゴシック"/>
        <family val="3"/>
        <charset val="128"/>
        <scheme val="minor"/>
      </rPr>
      <t>管理的経費</t>
    </r>
    <r>
      <rPr>
        <sz val="11"/>
        <color theme="1"/>
        <rFont val="游ゴシック"/>
        <family val="2"/>
        <charset val="128"/>
        <scheme val="minor"/>
      </rPr>
      <t>と</t>
    </r>
    <r>
      <rPr>
        <b/>
        <u/>
        <sz val="11"/>
        <color theme="1"/>
        <rFont val="游ゴシック"/>
        <family val="3"/>
        <charset val="128"/>
        <scheme val="minor"/>
      </rPr>
      <t>直接事業費</t>
    </r>
    <r>
      <rPr>
        <sz val="11"/>
        <color theme="1"/>
        <rFont val="游ゴシック"/>
        <family val="2"/>
        <charset val="128"/>
        <scheme val="minor"/>
      </rPr>
      <t>に分けて計上してください。</t>
    </r>
    <rPh sb="1" eb="4">
      <t>ジギョウヒ</t>
    </rPh>
    <rPh sb="5" eb="10">
      <t>カンリテキケイヒ</t>
    </rPh>
    <rPh sb="11" eb="13">
      <t>チョクセツ</t>
    </rPh>
    <rPh sb="13" eb="16">
      <t>ジギョウヒ</t>
    </rPh>
    <rPh sb="17" eb="18">
      <t>ワ</t>
    </rPh>
    <rPh sb="20" eb="22">
      <t>ケイジョウ</t>
    </rPh>
    <phoneticPr fontId="2"/>
  </si>
  <si>
    <t>　＜管理的経費＞</t>
    <rPh sb="2" eb="5">
      <t>カンリテキ</t>
    </rPh>
    <rPh sb="5" eb="7">
      <t>ケイヒ</t>
    </rPh>
    <phoneticPr fontId="2"/>
  </si>
  <si>
    <t>　　例えば、事業に直接かかわる人件費（就業規則や雇用契約において支給額や支給条件が明確に定められている</t>
    <phoneticPr fontId="2"/>
  </si>
  <si>
    <t>　　賃金としての賞与、法定福利費（事業主負担分のみ）、福利厚生費、通勤手当など）、旅費交通費、会議費、</t>
    <phoneticPr fontId="2"/>
  </si>
  <si>
    <t>　　会場借料、印刷製本費、通信運搬費、広告宣伝費、消耗品費、謝金等です。</t>
    <phoneticPr fontId="2"/>
  </si>
  <si>
    <t>　＜直接事業費＞</t>
    <rPh sb="2" eb="7">
      <t>チョクセツジギョウヒ</t>
    </rPh>
    <phoneticPr fontId="2"/>
  </si>
  <si>
    <t>　　共通経費（人件費、設備費、光熱費等）を想定しております。</t>
    <phoneticPr fontId="2"/>
  </si>
  <si>
    <t>　＜評価関連経費＞</t>
    <rPh sb="2" eb="4">
      <t>ヒョウカ</t>
    </rPh>
    <rPh sb="4" eb="6">
      <t>カンレン</t>
    </rPh>
    <rPh sb="6" eb="8">
      <t>ケイヒ</t>
    </rPh>
    <phoneticPr fontId="2"/>
  </si>
  <si>
    <t>　　例えば、調査にかかわる人件費、旅費交通費、印刷製本費、通信運搬費、消耗品費、外部委託費等です。</t>
    <phoneticPr fontId="2"/>
  </si>
  <si>
    <t>資金計画書の記入方法について</t>
    <rPh sb="0" eb="2">
      <t>シキン</t>
    </rPh>
    <rPh sb="2" eb="5">
      <t>ケイカクショ</t>
    </rPh>
    <phoneticPr fontId="2"/>
  </si>
  <si>
    <t>・総括表のシートは自動計算されますので、入力は不要です。</t>
    <rPh sb="1" eb="4">
      <t>ソウカツヒョウ</t>
    </rPh>
    <rPh sb="9" eb="13">
      <t>ジドウケイサン</t>
    </rPh>
    <rPh sb="20" eb="22">
      <t>ニュウリョク</t>
    </rPh>
    <rPh sb="23" eb="25">
      <t>フヨウ</t>
    </rPh>
    <phoneticPr fontId="2"/>
  </si>
  <si>
    <t>・その他のシートは、参考資料です。</t>
    <phoneticPr fontId="2"/>
  </si>
  <si>
    <t>評価のための調査の委託</t>
    <rPh sb="0" eb="2">
      <t>ヒョウカ</t>
    </rPh>
    <rPh sb="6" eb="8">
      <t>チョウサ</t>
    </rPh>
    <rPh sb="9" eb="11">
      <t>イタク</t>
    </rPh>
    <phoneticPr fontId="2"/>
  </si>
  <si>
    <t>評価のための情報収集</t>
    <rPh sb="0" eb="2">
      <t>ヒョウカ</t>
    </rPh>
    <rPh sb="6" eb="8">
      <t>ジョウホウ</t>
    </rPh>
    <rPh sb="8" eb="10">
      <t>シュウシュウ</t>
    </rPh>
    <phoneticPr fontId="2"/>
  </si>
  <si>
    <t>●●●●●●●●●●●●●●●●●●●●</t>
    <phoneticPr fontId="2"/>
  </si>
  <si>
    <r>
      <t>　　管理的経費とは、いわゆる</t>
    </r>
    <r>
      <rPr>
        <u/>
        <sz val="11"/>
        <color theme="1"/>
        <rFont val="游ゴシック"/>
        <family val="3"/>
        <charset val="128"/>
        <scheme val="minor"/>
      </rPr>
      <t>一般管理費を想定した経費</t>
    </r>
    <r>
      <rPr>
        <sz val="11"/>
        <color theme="1"/>
        <rFont val="游ゴシック"/>
        <family val="2"/>
        <charset val="128"/>
        <scheme val="minor"/>
      </rPr>
      <t>のことであり、休眠預金活用事業以外の他の事業との</t>
    </r>
    <phoneticPr fontId="2"/>
  </si>
  <si>
    <r>
      <t>　　直接事業費は、</t>
    </r>
    <r>
      <rPr>
        <u/>
        <sz val="11"/>
        <color theme="1"/>
        <rFont val="游ゴシック"/>
        <family val="3"/>
        <charset val="128"/>
        <scheme val="minor"/>
      </rPr>
      <t>助成対象事業実施に直接必要となる費用</t>
    </r>
    <r>
      <rPr>
        <sz val="11"/>
        <color theme="1"/>
        <rFont val="游ゴシック"/>
        <family val="2"/>
        <charset val="128"/>
        <scheme val="minor"/>
      </rPr>
      <t>です。</t>
    </r>
    <phoneticPr fontId="2"/>
  </si>
  <si>
    <r>
      <t>　　評価関連経費は、</t>
    </r>
    <r>
      <rPr>
        <u/>
        <sz val="11"/>
        <color theme="1"/>
        <rFont val="游ゴシック"/>
        <family val="3"/>
        <charset val="128"/>
        <scheme val="minor"/>
      </rPr>
      <t>評価のための調査に必要となる費用</t>
    </r>
    <r>
      <rPr>
        <sz val="11"/>
        <color theme="1"/>
        <rFont val="游ゴシック"/>
        <family val="2"/>
        <charset val="128"/>
        <scheme val="minor"/>
      </rPr>
      <t>です。</t>
    </r>
    <rPh sb="2" eb="4">
      <t>ヒョウカ</t>
    </rPh>
    <rPh sb="4" eb="6">
      <t>カンレン</t>
    </rPh>
    <rPh sb="6" eb="8">
      <t>ケイヒ</t>
    </rPh>
    <phoneticPr fontId="2"/>
  </si>
  <si>
    <t>例：寄付金〇〇円（内諾済/22年12月）、自己資金〇〇円（確定済）</t>
    <rPh sb="0" eb="1">
      <t>レイ</t>
    </rPh>
    <rPh sb="9" eb="11">
      <t>ナイダク</t>
    </rPh>
    <rPh sb="11" eb="12">
      <t>ズ</t>
    </rPh>
    <rPh sb="15" eb="16">
      <t>ネン</t>
    </rPh>
    <rPh sb="18" eb="19">
      <t>ガツ</t>
    </rPh>
    <rPh sb="29" eb="31">
      <t>カクテイ</t>
    </rPh>
    <rPh sb="31" eb="32">
      <t>ズ</t>
    </rPh>
    <phoneticPr fontId="2"/>
  </si>
  <si>
    <t>例：寄付金〇〇円（内諾済/23年12月）、自己資金〇〇円（確定済）</t>
    <rPh sb="0" eb="1">
      <t>レイ</t>
    </rPh>
    <rPh sb="9" eb="11">
      <t>ナイダク</t>
    </rPh>
    <rPh sb="11" eb="12">
      <t>ズ</t>
    </rPh>
    <rPh sb="15" eb="16">
      <t>ネン</t>
    </rPh>
    <rPh sb="18" eb="19">
      <t>ガツ</t>
    </rPh>
    <rPh sb="29" eb="31">
      <t>カクテイ</t>
    </rPh>
    <rPh sb="31" eb="32">
      <t>ズ</t>
    </rPh>
    <phoneticPr fontId="2"/>
  </si>
  <si>
    <t>例：寄付金〇〇円（内諾済/21年12月）、自己資金〇〇円（確定済）</t>
    <rPh sb="0" eb="1">
      <t>レイ</t>
    </rPh>
    <rPh sb="9" eb="11">
      <t>ナイダク</t>
    </rPh>
    <rPh sb="11" eb="12">
      <t>ズ</t>
    </rPh>
    <rPh sb="15" eb="16">
      <t>ネン</t>
    </rPh>
    <rPh sb="18" eb="19">
      <t>ガツ</t>
    </rPh>
    <rPh sb="29" eb="31">
      <t>カクテイ</t>
    </rPh>
    <rPh sb="31" eb="32">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</si>
</sst>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游ゴシック Light"/>
      <family val="3"/>
      <charset val="128"/>
      <scheme val="major"/>
    </font>
    <font>
      <sz val="10"/>
      <name val="游ゴシック Light"/>
      <family val="3"/>
      <charset val="128"/>
      <scheme val="major"/>
    </font>
    <font>
      <sz val="11"/>
      <color theme="1"/>
      <name val="游ゴシック Light"/>
      <family val="3"/>
      <charset val="128"/>
      <scheme val="maj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0.5"/>
      <color theme="1"/>
      <name val="游明朝"/>
      <family val="1"/>
      <charset val="128"/>
    </font>
    <font>
      <sz val="10.5"/>
      <color theme="1"/>
      <name val="ＭＳ 明朝"/>
      <family val="1"/>
      <charset val="128"/>
    </font>
    <font>
      <sz val="11"/>
      <color rgb="FFFF0000"/>
      <name val="游ゴシック"/>
      <family val="3"/>
      <charset val="128"/>
      <scheme val="minor"/>
    </font>
    <font>
      <b/>
      <sz val="12"/>
      <color theme="1"/>
      <name val="游ゴシック"/>
      <family val="3"/>
      <charset val="128"/>
      <scheme val="minor"/>
    </font>
    <font>
      <sz val="11"/>
      <color rgb="FF002060"/>
      <name val="游ゴシック"/>
      <family val="2"/>
      <charset val="128"/>
      <scheme val="minor"/>
    </font>
    <font>
      <sz val="10"/>
      <name val="游ゴシック"/>
      <family val="2"/>
      <charset val="128"/>
      <scheme val="minor"/>
    </font>
    <font>
      <b/>
      <sz val="10"/>
      <color indexed="81"/>
      <name val="MS P ゴシック"/>
      <family val="3"/>
      <charset val="128"/>
    </font>
    <font>
      <b/>
      <sz val="11"/>
      <color rgb="FF002060"/>
      <name val="游ゴシック"/>
      <family val="3"/>
      <charset val="128"/>
      <scheme val="minor"/>
    </font>
    <font>
      <b/>
      <sz val="11"/>
      <color rgb="FFFF0000"/>
      <name val="游ゴシック"/>
      <family val="3"/>
      <charset val="128"/>
      <scheme val="minor"/>
    </font>
    <font>
      <sz val="10"/>
      <color rgb="FFFF0000"/>
      <name val="游ゴシック"/>
      <family val="3"/>
      <charset val="128"/>
      <scheme val="minor"/>
    </font>
    <font>
      <sz val="11"/>
      <color rgb="FF002060"/>
      <name val="游ゴシック"/>
      <family val="3"/>
      <charset val="128"/>
      <scheme val="minor"/>
    </font>
    <font>
      <sz val="10"/>
      <color theme="1"/>
      <name val="游ゴシック"/>
      <family val="2"/>
      <charset val="128"/>
      <scheme val="minor"/>
    </font>
    <font>
      <b/>
      <sz val="10"/>
      <color rgb="FFFF0000"/>
      <name val="游ゴシック"/>
      <family val="3"/>
      <charset val="128"/>
      <scheme val="minor"/>
    </font>
    <font>
      <b/>
      <sz val="9"/>
      <color rgb="FFFF0000"/>
      <name val="游ゴシック"/>
      <family val="3"/>
      <charset val="128"/>
      <scheme val="minor"/>
    </font>
    <font>
      <b/>
      <sz val="11"/>
      <name val="游ゴシック"/>
      <family val="3"/>
      <charset val="128"/>
      <scheme val="minor"/>
    </font>
    <font>
      <sz val="11"/>
      <name val="游ゴシック"/>
      <family val="3"/>
      <charset val="128"/>
      <scheme val="minor"/>
    </font>
    <font>
      <b/>
      <u/>
      <sz val="11"/>
      <color theme="1"/>
      <name val="游ゴシック"/>
      <family val="3"/>
      <charset val="128"/>
      <scheme val="minor"/>
    </font>
    <font>
      <b/>
      <u/>
      <sz val="11"/>
      <color rgb="FFFF0000"/>
      <name val="游ゴシック"/>
      <family val="3"/>
      <charset val="128"/>
      <scheme val="minor"/>
    </font>
    <font>
      <sz val="10"/>
      <color rgb="FFFF0000"/>
      <name val="游ゴシック"/>
      <family val="2"/>
      <charset val="128"/>
      <scheme val="minor"/>
    </font>
    <font>
      <b/>
      <u/>
      <sz val="10"/>
      <color indexed="81"/>
      <name val="MS P ゴシック"/>
      <family val="3"/>
      <charset val="128"/>
    </font>
    <font>
      <u/>
      <sz val="11"/>
      <color theme="1"/>
      <name val="游ゴシック"/>
      <family val="3"/>
      <charset val="128"/>
      <scheme val="minor"/>
    </font>
    <font>
      <sz val="9"/>
      <color indexed="81"/>
      <name val="MS P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8">
    <xf numFmtId="0" fontId="0" fillId="0" borderId="0" xfId="0">
      <alignment vertical="center"/>
    </xf>
    <xf numFmtId="0" fontId="4" fillId="0" borderId="0" xfId="0" applyFont="1" applyProtection="1">
      <alignment vertical="center"/>
      <protection locked="0"/>
    </xf>
    <xf numFmtId="38" fontId="4" fillId="0" borderId="0" xfId="1" applyFont="1" applyFill="1" applyBorder="1" applyAlignment="1" applyProtection="1">
      <alignment vertical="center"/>
      <protection locked="0"/>
    </xf>
    <xf numFmtId="38" fontId="4" fillId="0" borderId="0" xfId="1" applyFont="1" applyFill="1" applyBorder="1" applyAlignment="1" applyProtection="1">
      <alignment horizontal="center" vertical="center"/>
      <protection locked="0"/>
    </xf>
    <xf numFmtId="0" fontId="5" fillId="0" borderId="0" xfId="0" applyFont="1" applyProtection="1">
      <alignment vertical="center"/>
      <protection locked="0"/>
    </xf>
    <xf numFmtId="0" fontId="0" fillId="0" borderId="3" xfId="0" applyBorder="1">
      <alignment vertical="center"/>
    </xf>
    <xf numFmtId="0" fontId="0" fillId="0" borderId="0" xfId="0" applyFill="1" applyBorder="1">
      <alignment vertical="center"/>
    </xf>
    <xf numFmtId="0" fontId="0" fillId="0" borderId="0" xfId="0" applyBorder="1">
      <alignment vertical="center"/>
    </xf>
    <xf numFmtId="0" fontId="6" fillId="0" borderId="0" xfId="0" applyFont="1">
      <alignment vertical="center"/>
    </xf>
    <xf numFmtId="5" fontId="7" fillId="0" borderId="0" xfId="0" applyNumberFormat="1" applyFont="1" applyBorder="1">
      <alignment vertical="center"/>
    </xf>
    <xf numFmtId="0" fontId="6" fillId="0" borderId="0" xfId="0" applyFont="1" applyBorder="1" applyAlignment="1">
      <alignment horizontal="center" vertical="center"/>
    </xf>
    <xf numFmtId="5" fontId="0" fillId="0" borderId="0" xfId="0" applyNumberFormat="1" applyBorder="1">
      <alignment vertical="center"/>
    </xf>
    <xf numFmtId="0" fontId="0" fillId="0" borderId="0" xfId="0" applyBorder="1" applyAlignment="1">
      <alignment horizontal="center" vertical="center"/>
    </xf>
    <xf numFmtId="0" fontId="7" fillId="0" borderId="3" xfId="0" applyFont="1" applyBorder="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9" fillId="0" borderId="0" xfId="0" applyFont="1">
      <alignment vertical="center"/>
    </xf>
    <xf numFmtId="0" fontId="10" fillId="0" borderId="0" xfId="0"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15" fillId="0" borderId="0" xfId="0" applyFont="1">
      <alignment vertical="center"/>
    </xf>
    <xf numFmtId="38" fontId="0" fillId="0" borderId="3" xfId="1" applyFont="1" applyBorder="1">
      <alignment vertical="center"/>
    </xf>
    <xf numFmtId="38" fontId="7" fillId="0" borderId="3" xfId="1" applyFont="1" applyBorder="1">
      <alignment vertical="center"/>
    </xf>
    <xf numFmtId="0" fontId="17" fillId="0" borderId="0" xfId="0" applyFont="1" applyBorder="1">
      <alignment vertical="center"/>
    </xf>
    <xf numFmtId="38" fontId="0" fillId="5" borderId="4" xfId="1" applyFont="1" applyFill="1" applyBorder="1">
      <alignment vertical="center"/>
    </xf>
    <xf numFmtId="38" fontId="7" fillId="6" borderId="3" xfId="1" applyFont="1" applyFill="1" applyBorder="1">
      <alignment vertical="center"/>
    </xf>
    <xf numFmtId="0" fontId="7" fillId="6" borderId="3" xfId="0" applyFont="1" applyFill="1" applyBorder="1">
      <alignment vertical="center"/>
    </xf>
    <xf numFmtId="0" fontId="3" fillId="0" borderId="1" xfId="0" applyFont="1" applyBorder="1" applyAlignment="1">
      <alignment horizontal="left" vertical="center"/>
    </xf>
    <xf numFmtId="0" fontId="7" fillId="0" borderId="5" xfId="0" applyFont="1" applyBorder="1">
      <alignment vertical="center"/>
    </xf>
    <xf numFmtId="0" fontId="0" fillId="0" borderId="5" xfId="0" applyBorder="1">
      <alignment vertical="center"/>
    </xf>
    <xf numFmtId="0" fontId="7" fillId="6" borderId="5" xfId="0" applyFont="1" applyFill="1" applyBorder="1" applyAlignment="1">
      <alignment horizontal="center" vertical="center"/>
    </xf>
    <xf numFmtId="38" fontId="6" fillId="0" borderId="0" xfId="1" applyFont="1" applyBorder="1" applyAlignment="1">
      <alignment vertical="center"/>
    </xf>
    <xf numFmtId="176" fontId="7" fillId="0" borderId="0" xfId="2" applyNumberFormat="1" applyFont="1" applyBorder="1" applyAlignment="1">
      <alignment vertical="center"/>
    </xf>
    <xf numFmtId="176" fontId="0" fillId="0" borderId="0" xfId="2" applyNumberFormat="1" applyFont="1" applyBorder="1">
      <alignment vertical="center"/>
    </xf>
    <xf numFmtId="0" fontId="7" fillId="0" borderId="18" xfId="0" applyFont="1" applyBorder="1">
      <alignment vertical="center"/>
    </xf>
    <xf numFmtId="38" fontId="7" fillId="0" borderId="18" xfId="1" applyFont="1" applyBorder="1">
      <alignment vertical="center"/>
    </xf>
    <xf numFmtId="0" fontId="10" fillId="0" borderId="19" xfId="0" applyFont="1" applyBorder="1" applyAlignment="1">
      <alignment vertical="center" shrinkToFit="1"/>
    </xf>
    <xf numFmtId="0" fontId="10" fillId="0" borderId="20" xfId="0" applyFont="1" applyBorder="1" applyAlignment="1">
      <alignment vertical="center" shrinkToFit="1"/>
    </xf>
    <xf numFmtId="38" fontId="6" fillId="3" borderId="24" xfId="1" applyFont="1" applyFill="1" applyBorder="1">
      <alignmen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7" fillId="0" borderId="29" xfId="0" applyFont="1" applyBorder="1">
      <alignment vertical="center"/>
    </xf>
    <xf numFmtId="0" fontId="10" fillId="6" borderId="20" xfId="0" applyFont="1" applyFill="1" applyBorder="1" applyAlignment="1">
      <alignment vertical="center" shrinkToFit="1"/>
    </xf>
    <xf numFmtId="0" fontId="21" fillId="6" borderId="20" xfId="0" applyFont="1" applyFill="1" applyBorder="1" applyAlignment="1">
      <alignment vertical="center" shrinkToFit="1"/>
    </xf>
    <xf numFmtId="176" fontId="16" fillId="5" borderId="37" xfId="2" applyNumberFormat="1" applyFont="1" applyFill="1" applyBorder="1" applyAlignment="1">
      <alignment horizontal="center" vertical="center"/>
    </xf>
    <xf numFmtId="38" fontId="6" fillId="4" borderId="24" xfId="1" applyFont="1" applyFill="1" applyBorder="1">
      <alignment vertical="center"/>
    </xf>
    <xf numFmtId="38" fontId="0" fillId="5" borderId="6" xfId="1" applyFont="1" applyFill="1" applyBorder="1">
      <alignment vertical="center"/>
    </xf>
    <xf numFmtId="176" fontId="16" fillId="5" borderId="40" xfId="2" applyNumberFormat="1" applyFont="1" applyFill="1" applyBorder="1" applyAlignment="1">
      <alignment horizontal="center" vertical="center"/>
    </xf>
    <xf numFmtId="38" fontId="0" fillId="5" borderId="7" xfId="1" applyFont="1" applyFill="1" applyBorder="1">
      <alignment vertical="center"/>
    </xf>
    <xf numFmtId="0" fontId="11" fillId="0" borderId="0" xfId="0" applyFont="1" applyBorder="1" applyAlignment="1">
      <alignment horizontal="right" vertical="center"/>
    </xf>
    <xf numFmtId="0" fontId="14" fillId="0" borderId="0" xfId="0" applyFont="1" applyBorder="1" applyAlignment="1">
      <alignment horizontal="right" vertical="center"/>
    </xf>
    <xf numFmtId="0" fontId="6" fillId="0" borderId="7" xfId="0" applyFont="1" applyBorder="1" applyAlignment="1">
      <alignment horizontal="left" vertical="center"/>
    </xf>
    <xf numFmtId="0" fontId="6" fillId="0" borderId="38" xfId="0" applyFont="1" applyBorder="1" applyAlignment="1">
      <alignment horizontal="left" vertical="center"/>
    </xf>
    <xf numFmtId="5" fontId="0" fillId="3" borderId="42" xfId="0" applyNumberFormat="1" applyFill="1" applyBorder="1" applyAlignment="1">
      <alignment horizontal="center" vertical="center"/>
    </xf>
    <xf numFmtId="0" fontId="23" fillId="0" borderId="0" xfId="0" applyFont="1" applyAlignment="1">
      <alignment horizontal="center" vertical="center"/>
    </xf>
    <xf numFmtId="38" fontId="7" fillId="5" borderId="18" xfId="1" applyFont="1" applyFill="1" applyBorder="1">
      <alignment vertical="center"/>
    </xf>
    <xf numFmtId="38" fontId="7" fillId="5" borderId="3" xfId="1" applyFont="1" applyFill="1" applyBorder="1">
      <alignment vertical="center"/>
    </xf>
    <xf numFmtId="0" fontId="19" fillId="2" borderId="24" xfId="0" applyFont="1" applyFill="1" applyBorder="1" applyAlignment="1">
      <alignment horizontal="center" vertical="center"/>
    </xf>
    <xf numFmtId="0" fontId="6" fillId="2" borderId="18" xfId="0" applyFont="1" applyFill="1" applyBorder="1" applyAlignment="1">
      <alignment horizontal="center" vertical="center"/>
    </xf>
    <xf numFmtId="0" fontId="0" fillId="0" borderId="10" xfId="0" applyBorder="1" applyAlignment="1">
      <alignment vertical="center"/>
    </xf>
    <xf numFmtId="5" fontId="10" fillId="0" borderId="20" xfId="0" applyNumberFormat="1" applyFont="1" applyBorder="1" applyAlignment="1">
      <alignment vertical="center"/>
    </xf>
    <xf numFmtId="5" fontId="0" fillId="4" borderId="42" xfId="0" applyNumberFormat="1" applyFill="1" applyBorder="1" applyAlignment="1">
      <alignment horizontal="center" vertical="center"/>
    </xf>
    <xf numFmtId="38" fontId="6" fillId="0" borderId="7" xfId="1" applyFont="1" applyFill="1" applyBorder="1" applyAlignment="1">
      <alignment horizontal="right" vertical="center"/>
    </xf>
    <xf numFmtId="38" fontId="0" fillId="0" borderId="7" xfId="1" applyFont="1" applyFill="1" applyBorder="1">
      <alignment vertical="center"/>
    </xf>
    <xf numFmtId="38" fontId="6" fillId="0" borderId="3" xfId="1" applyFont="1" applyFill="1" applyBorder="1" applyAlignment="1">
      <alignment horizontal="right" vertical="center"/>
    </xf>
    <xf numFmtId="38" fontId="0" fillId="0" borderId="4" xfId="1" applyFont="1" applyFill="1" applyBorder="1">
      <alignment vertical="center"/>
    </xf>
    <xf numFmtId="38" fontId="0" fillId="0" borderId="6" xfId="1" applyFont="1" applyFill="1" applyBorder="1">
      <alignment vertical="center"/>
    </xf>
    <xf numFmtId="38" fontId="7" fillId="0" borderId="3" xfId="1" applyFont="1" applyFill="1" applyBorder="1">
      <alignment vertical="center"/>
    </xf>
    <xf numFmtId="0" fontId="0" fillId="0" borderId="3" xfId="0" applyFill="1" applyBorder="1" applyAlignment="1">
      <alignment horizontal="left" vertical="center"/>
    </xf>
    <xf numFmtId="0" fontId="0" fillId="0" borderId="7" xfId="0" applyFill="1" applyBorder="1" applyAlignment="1">
      <alignment horizontal="left" vertical="center"/>
    </xf>
    <xf numFmtId="38" fontId="6" fillId="0" borderId="7" xfId="1" applyFont="1" applyFill="1" applyBorder="1">
      <alignment vertical="center"/>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38" fontId="7" fillId="0" borderId="4" xfId="1" applyFont="1" applyFill="1" applyBorder="1">
      <alignment vertical="center"/>
    </xf>
    <xf numFmtId="38" fontId="6" fillId="0" borderId="18" xfId="1" applyFont="1" applyFill="1" applyBorder="1">
      <alignment vertical="center"/>
    </xf>
    <xf numFmtId="0" fontId="10" fillId="0" borderId="45" xfId="0" applyFont="1" applyFill="1" applyBorder="1" applyAlignment="1">
      <alignment vertical="center" shrinkToFit="1"/>
    </xf>
    <xf numFmtId="0" fontId="10" fillId="0" borderId="44" xfId="0" applyFont="1" applyFill="1" applyBorder="1" applyAlignment="1">
      <alignment vertical="center" shrinkToFit="1"/>
    </xf>
    <xf numFmtId="0" fontId="21" fillId="0" borderId="36" xfId="0" applyFont="1" applyFill="1" applyBorder="1" applyAlignment="1">
      <alignment vertical="center" shrinkToFit="1"/>
    </xf>
    <xf numFmtId="0" fontId="10" fillId="3" borderId="42" xfId="0" applyFont="1" applyFill="1" applyBorder="1" applyAlignment="1">
      <alignment vertical="center" shrinkToFit="1"/>
    </xf>
    <xf numFmtId="0" fontId="7" fillId="0" borderId="3" xfId="0" applyFont="1" applyFill="1" applyBorder="1" applyAlignment="1">
      <alignment horizontal="center" vertical="center"/>
    </xf>
    <xf numFmtId="176" fontId="19" fillId="0" borderId="45" xfId="2" applyNumberFormat="1" applyFont="1" applyFill="1" applyBorder="1" applyAlignment="1">
      <alignment horizontal="center" vertical="center"/>
    </xf>
    <xf numFmtId="176" fontId="19" fillId="0" borderId="44" xfId="2" applyNumberFormat="1" applyFont="1" applyFill="1" applyBorder="1" applyAlignment="1">
      <alignment horizontal="center" vertical="center"/>
    </xf>
    <xf numFmtId="176" fontId="19" fillId="0" borderId="18" xfId="0" applyNumberFormat="1" applyFont="1" applyFill="1" applyBorder="1">
      <alignment vertical="center"/>
    </xf>
    <xf numFmtId="176" fontId="19" fillId="0" borderId="7" xfId="2" applyNumberFormat="1" applyFont="1" applyFill="1" applyBorder="1">
      <alignment vertical="center"/>
    </xf>
    <xf numFmtId="0" fontId="7" fillId="0" borderId="4" xfId="0" applyFont="1" applyBorder="1" applyAlignment="1">
      <alignment vertical="center"/>
    </xf>
    <xf numFmtId="0" fontId="7" fillId="0" borderId="2" xfId="0" applyFont="1" applyBorder="1" applyAlignment="1">
      <alignment vertical="center"/>
    </xf>
    <xf numFmtId="5" fontId="0" fillId="0" borderId="4" xfId="0" applyNumberFormat="1" applyBorder="1" applyAlignment="1">
      <alignment vertical="center"/>
    </xf>
    <xf numFmtId="5" fontId="0" fillId="0" borderId="2" xfId="0" applyNumberFormat="1" applyBorder="1" applyAlignment="1">
      <alignment vertical="center"/>
    </xf>
    <xf numFmtId="0" fontId="7" fillId="0" borderId="44" xfId="0" applyFont="1" applyBorder="1" applyAlignment="1">
      <alignment vertical="center"/>
    </xf>
    <xf numFmtId="5" fontId="0" fillId="0" borderId="44" xfId="0" applyNumberFormat="1" applyBorder="1" applyAlignment="1">
      <alignment vertical="center"/>
    </xf>
    <xf numFmtId="176" fontId="19" fillId="3" borderId="22" xfId="2" applyNumberFormat="1" applyFont="1" applyFill="1" applyBorder="1" applyAlignment="1">
      <alignment vertical="center"/>
    </xf>
    <xf numFmtId="5" fontId="22" fillId="3" borderId="41" xfId="0" applyNumberFormat="1" applyFont="1" applyFill="1" applyBorder="1" applyAlignment="1">
      <alignment vertical="center"/>
    </xf>
    <xf numFmtId="5" fontId="22" fillId="3" borderId="42" xfId="0" applyNumberFormat="1" applyFont="1" applyFill="1" applyBorder="1" applyAlignment="1">
      <alignment vertical="center"/>
    </xf>
    <xf numFmtId="176" fontId="22" fillId="0" borderId="3" xfId="2" applyNumberFormat="1" applyFont="1" applyBorder="1">
      <alignment vertical="center"/>
    </xf>
    <xf numFmtId="176" fontId="19" fillId="3" borderId="24" xfId="2" applyNumberFormat="1" applyFont="1" applyFill="1" applyBorder="1">
      <alignment vertical="center"/>
    </xf>
    <xf numFmtId="0" fontId="26" fillId="3" borderId="23" xfId="0" applyFont="1" applyFill="1" applyBorder="1" applyAlignment="1">
      <alignment horizontal="center" vertical="center"/>
    </xf>
    <xf numFmtId="38" fontId="6" fillId="4" borderId="24" xfId="1" applyFont="1" applyFill="1" applyBorder="1" applyAlignment="1">
      <alignment vertical="center"/>
    </xf>
    <xf numFmtId="38" fontId="26" fillId="4" borderId="25" xfId="1" applyFont="1" applyFill="1" applyBorder="1">
      <alignment vertical="center"/>
    </xf>
    <xf numFmtId="176" fontId="27" fillId="0" borderId="0" xfId="2" applyNumberFormat="1" applyFont="1" applyBorder="1">
      <alignment vertical="center"/>
    </xf>
    <xf numFmtId="0" fontId="27" fillId="0" borderId="0" xfId="0" applyFont="1" applyBorder="1" applyAlignment="1">
      <alignment horizontal="right" vertical="center"/>
    </xf>
    <xf numFmtId="38" fontId="6" fillId="4" borderId="22" xfId="1" applyFont="1" applyFill="1" applyBorder="1">
      <alignment vertical="center"/>
    </xf>
    <xf numFmtId="38" fontId="26" fillId="4" borderId="13" xfId="0" applyNumberFormat="1" applyFont="1" applyFill="1" applyBorder="1">
      <alignment vertical="center"/>
    </xf>
    <xf numFmtId="176" fontId="6" fillId="3" borderId="24" xfId="2" applyNumberFormat="1" applyFont="1" applyFill="1" applyBorder="1" applyAlignment="1">
      <alignment horizontal="center" vertical="center"/>
    </xf>
    <xf numFmtId="176" fontId="6" fillId="4" borderId="24" xfId="2" applyNumberFormat="1" applyFont="1" applyFill="1" applyBorder="1" applyAlignment="1">
      <alignment horizontal="center" vertical="center"/>
    </xf>
    <xf numFmtId="0" fontId="7" fillId="0" borderId="0" xfId="0" applyFont="1" applyBorder="1" applyAlignment="1">
      <alignment horizontal="left" vertical="center"/>
    </xf>
    <xf numFmtId="0" fontId="0" fillId="0" borderId="0" xfId="0" applyAlignment="1">
      <alignment horizontal="right" vertical="center"/>
    </xf>
    <xf numFmtId="0" fontId="6" fillId="2" borderId="1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3" fillId="0" borderId="1" xfId="0" applyFont="1" applyBorder="1" applyAlignment="1">
      <alignment horizontal="left"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wrapText="1"/>
    </xf>
    <xf numFmtId="5" fontId="10" fillId="0" borderId="12" xfId="0" applyNumberFormat="1" applyFont="1" applyBorder="1" applyAlignment="1">
      <alignment horizontal="left" vertical="center"/>
    </xf>
    <xf numFmtId="176" fontId="10" fillId="0" borderId="39" xfId="2" applyNumberFormat="1" applyFont="1" applyBorder="1" applyAlignment="1">
      <alignment horizontal="center" vertical="center"/>
    </xf>
    <xf numFmtId="5" fontId="10" fillId="0" borderId="4" xfId="0" applyNumberFormat="1" applyFont="1" applyBorder="1" applyAlignment="1">
      <alignment horizontal="left" vertical="center"/>
    </xf>
    <xf numFmtId="176" fontId="10" fillId="0" borderId="14" xfId="2" applyNumberFormat="1" applyFont="1" applyBorder="1" applyAlignment="1">
      <alignment horizontal="center" vertical="center"/>
    </xf>
    <xf numFmtId="38" fontId="7" fillId="0" borderId="0" xfId="1" applyFont="1" applyBorder="1" applyAlignment="1">
      <alignment vertical="center"/>
    </xf>
    <xf numFmtId="0" fontId="24" fillId="3" borderId="24" xfId="0" applyFont="1" applyFill="1" applyBorder="1">
      <alignment vertical="center"/>
    </xf>
    <xf numFmtId="176" fontId="24" fillId="0" borderId="0" xfId="2" applyNumberFormat="1" applyFont="1" applyBorder="1">
      <alignment vertical="center"/>
    </xf>
    <xf numFmtId="176" fontId="24" fillId="0" borderId="0" xfId="2" applyNumberFormat="1" applyFont="1" applyBorder="1" applyAlignment="1">
      <alignment horizontal="center" vertical="center"/>
    </xf>
    <xf numFmtId="0" fontId="21" fillId="4" borderId="42" xfId="0" applyFont="1" applyFill="1" applyBorder="1" applyAlignment="1">
      <alignment vertical="center" shrinkToFit="1"/>
    </xf>
    <xf numFmtId="176" fontId="6" fillId="0" borderId="18" xfId="2" applyNumberFormat="1" applyFont="1" applyFill="1" applyBorder="1" applyAlignment="1">
      <alignment horizontal="center" vertical="center"/>
    </xf>
    <xf numFmtId="38" fontId="6" fillId="0" borderId="3" xfId="1" applyFont="1" applyFill="1" applyBorder="1">
      <alignment vertical="center"/>
    </xf>
    <xf numFmtId="176" fontId="6" fillId="0" borderId="3" xfId="2" applyNumberFormat="1" applyFont="1" applyFill="1" applyBorder="1" applyAlignment="1">
      <alignment horizontal="center" vertical="center"/>
    </xf>
    <xf numFmtId="0" fontId="21" fillId="0" borderId="44" xfId="0" applyFont="1" applyFill="1" applyBorder="1" applyAlignment="1">
      <alignment vertical="center" shrinkToFit="1"/>
    </xf>
    <xf numFmtId="0" fontId="26" fillId="4" borderId="23" xfId="0" applyFont="1" applyFill="1" applyBorder="1" applyAlignment="1">
      <alignment horizontal="center" vertical="center"/>
    </xf>
    <xf numFmtId="0" fontId="30" fillId="0" borderId="0" xfId="0" applyFont="1" applyBorder="1">
      <alignment vertical="center"/>
    </xf>
    <xf numFmtId="0" fontId="6" fillId="0" borderId="15" xfId="0" applyFont="1" applyFill="1" applyBorder="1" applyAlignment="1">
      <alignment horizontal="center" vertical="center"/>
    </xf>
    <xf numFmtId="38" fontId="6" fillId="0" borderId="15" xfId="1" applyFont="1" applyFill="1" applyBorder="1">
      <alignment vertical="center"/>
    </xf>
    <xf numFmtId="5" fontId="0" fillId="0" borderId="15" xfId="0" applyNumberFormat="1" applyFill="1" applyBorder="1" applyAlignment="1">
      <alignment horizontal="center" vertical="center"/>
    </xf>
    <xf numFmtId="0" fontId="6" fillId="2" borderId="18" xfId="0" applyFont="1" applyFill="1" applyBorder="1" applyAlignment="1">
      <alignment horizontal="center" vertical="center"/>
    </xf>
    <xf numFmtId="0" fontId="19" fillId="0" borderId="1" xfId="0" applyFont="1" applyBorder="1" applyAlignment="1">
      <alignment vertical="center"/>
    </xf>
    <xf numFmtId="0" fontId="6" fillId="2" borderId="13" xfId="0" applyFont="1" applyFill="1" applyBorder="1" applyAlignment="1">
      <alignment horizontal="center" vertical="center"/>
    </xf>
    <xf numFmtId="0" fontId="24" fillId="3" borderId="25" xfId="0" applyFont="1" applyFill="1" applyBorder="1" applyAlignment="1">
      <alignment vertical="center" wrapText="1" shrinkToFit="1"/>
    </xf>
    <xf numFmtId="0" fontId="24" fillId="3" borderId="25" xfId="0" applyFont="1" applyFill="1" applyBorder="1" applyAlignment="1">
      <alignment vertical="center" shrinkToFit="1"/>
    </xf>
    <xf numFmtId="176" fontId="20" fillId="3" borderId="22" xfId="2" applyNumberFormat="1" applyFont="1" applyFill="1" applyBorder="1" applyAlignment="1">
      <alignment vertical="center"/>
    </xf>
    <xf numFmtId="5" fontId="20" fillId="3" borderId="23" xfId="0" applyNumberFormat="1" applyFont="1" applyFill="1" applyBorder="1" applyAlignment="1">
      <alignment vertical="center"/>
    </xf>
    <xf numFmtId="38" fontId="7" fillId="0" borderId="6" xfId="1" applyFont="1" applyFill="1" applyBorder="1">
      <alignment vertical="center"/>
    </xf>
    <xf numFmtId="0" fontId="10" fillId="0" borderId="64" xfId="0" applyFont="1" applyFill="1" applyBorder="1" applyAlignment="1">
      <alignment vertical="center" shrinkToFit="1"/>
    </xf>
    <xf numFmtId="0" fontId="0" fillId="0" borderId="3" xfId="0" applyFill="1" applyBorder="1">
      <alignment vertical="center"/>
    </xf>
    <xf numFmtId="0" fontId="10" fillId="0" borderId="3" xfId="0" applyFont="1" applyFill="1" applyBorder="1" applyAlignment="1">
      <alignment vertical="center" shrinkToFit="1"/>
    </xf>
    <xf numFmtId="0" fontId="0" fillId="0" borderId="58" xfId="0" applyFill="1" applyBorder="1">
      <alignment vertical="center"/>
    </xf>
    <xf numFmtId="0" fontId="0" fillId="0" borderId="65" xfId="0" applyBorder="1">
      <alignment vertical="center"/>
    </xf>
    <xf numFmtId="38" fontId="0" fillId="0" borderId="65" xfId="1" applyFont="1" applyBorder="1">
      <alignment vertical="center"/>
    </xf>
    <xf numFmtId="0" fontId="9" fillId="0" borderId="0" xfId="0" applyFont="1" applyAlignment="1">
      <alignment horizontal="center" vertical="center"/>
    </xf>
    <xf numFmtId="0" fontId="6" fillId="0" borderId="47"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6" fillId="2" borderId="5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51"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3" borderId="46"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2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5" fontId="0" fillId="3" borderId="22" xfId="0" applyNumberFormat="1" applyFill="1" applyBorder="1" applyAlignment="1">
      <alignment horizontal="center" vertical="center"/>
    </xf>
    <xf numFmtId="5" fontId="0" fillId="3" borderId="41" xfId="0" applyNumberFormat="1" applyFill="1" applyBorder="1" applyAlignment="1">
      <alignment horizontal="center" vertical="center"/>
    </xf>
    <xf numFmtId="5" fontId="0" fillId="3" borderId="42" xfId="0" applyNumberFormat="1" applyFill="1" applyBorder="1" applyAlignment="1">
      <alignment horizontal="center" vertical="center"/>
    </xf>
    <xf numFmtId="0" fontId="0" fillId="0" borderId="1" xfId="0" applyBorder="1" applyAlignment="1">
      <alignment vertical="center"/>
    </xf>
    <xf numFmtId="0" fontId="6" fillId="0" borderId="41" xfId="0" applyFont="1" applyFill="1" applyBorder="1" applyAlignment="1">
      <alignment horizontal="left" vertical="center"/>
    </xf>
    <xf numFmtId="0" fontId="6" fillId="4" borderId="46"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23" xfId="0" applyFont="1" applyFill="1" applyBorder="1" applyAlignment="1">
      <alignment horizontal="center" vertical="center"/>
    </xf>
    <xf numFmtId="5" fontId="0" fillId="4" borderId="24" xfId="0" applyNumberFormat="1" applyFill="1" applyBorder="1" applyAlignment="1">
      <alignment horizontal="center" vertical="center"/>
    </xf>
    <xf numFmtId="5" fontId="0" fillId="4" borderId="25" xfId="0" applyNumberFormat="1" applyFill="1" applyBorder="1" applyAlignment="1">
      <alignment horizontal="center" vertical="center"/>
    </xf>
    <xf numFmtId="0" fontId="7" fillId="2" borderId="27" xfId="0" applyFont="1" applyFill="1" applyBorder="1" applyAlignment="1">
      <alignment horizontal="center" vertical="center" wrapText="1"/>
    </xf>
    <xf numFmtId="0" fontId="0" fillId="2" borderId="32" xfId="0" applyFill="1" applyBorder="1" applyAlignment="1">
      <alignment horizontal="center" vertical="center" wrapText="1"/>
    </xf>
    <xf numFmtId="0" fontId="6" fillId="2" borderId="17"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3" xfId="0" applyFont="1" applyFill="1" applyBorder="1" applyAlignment="1">
      <alignment horizontal="center" vertical="center"/>
    </xf>
    <xf numFmtId="0" fontId="6" fillId="7" borderId="26" xfId="0" applyFont="1" applyFill="1" applyBorder="1" applyAlignment="1">
      <alignment horizontal="center" vertical="center" textRotation="255" wrapText="1"/>
    </xf>
    <xf numFmtId="0" fontId="6" fillId="7" borderId="34" xfId="0" applyFont="1" applyFill="1" applyBorder="1" applyAlignment="1">
      <alignment horizontal="center" vertical="center" textRotation="255"/>
    </xf>
    <xf numFmtId="0" fontId="6" fillId="7" borderId="31" xfId="0" applyFont="1" applyFill="1" applyBorder="1" applyAlignment="1">
      <alignment horizontal="center" vertical="center" textRotation="255"/>
    </xf>
    <xf numFmtId="0" fontId="0" fillId="0" borderId="18" xfId="0" applyBorder="1" applyAlignment="1">
      <alignment horizontal="center" vertical="center"/>
    </xf>
    <xf numFmtId="0" fontId="0" fillId="0" borderId="3" xfId="0" applyBorder="1" applyAlignment="1">
      <alignment horizontal="center" vertical="center"/>
    </xf>
    <xf numFmtId="0" fontId="6" fillId="3" borderId="22" xfId="0" applyFont="1" applyFill="1" applyBorder="1" applyAlignment="1">
      <alignment horizontal="center" vertical="center"/>
    </xf>
    <xf numFmtId="0" fontId="6" fillId="4" borderId="5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60" xfId="0" applyFont="1" applyFill="1" applyBorder="1" applyAlignment="1">
      <alignment horizontal="center" vertical="center"/>
    </xf>
    <xf numFmtId="5" fontId="0" fillId="3" borderId="22" xfId="0" applyNumberFormat="1" applyFill="1" applyBorder="1" applyAlignment="1">
      <alignment vertical="center"/>
    </xf>
    <xf numFmtId="5" fontId="0" fillId="3" borderId="23" xfId="0" applyNumberFormat="1" applyFill="1" applyBorder="1" applyAlignment="1">
      <alignment vertical="center"/>
    </xf>
    <xf numFmtId="0" fontId="6" fillId="2" borderId="35" xfId="0" applyFont="1" applyFill="1" applyBorder="1" applyAlignment="1">
      <alignment horizontal="center" vertical="center"/>
    </xf>
    <xf numFmtId="0" fontId="6" fillId="2" borderId="28" xfId="0" applyFont="1" applyFill="1" applyBorder="1" applyAlignment="1">
      <alignment horizontal="center" vertical="center"/>
    </xf>
    <xf numFmtId="0" fontId="6" fillId="7" borderId="63" xfId="0" applyFont="1" applyFill="1" applyBorder="1" applyAlignment="1">
      <alignment horizontal="left" vertical="center"/>
    </xf>
    <xf numFmtId="0" fontId="6" fillId="7" borderId="57" xfId="0" applyFont="1" applyFill="1" applyBorder="1" applyAlignment="1">
      <alignment horizontal="left" vertical="center"/>
    </xf>
    <xf numFmtId="0" fontId="6" fillId="7" borderId="61" xfId="0" applyFont="1" applyFill="1" applyBorder="1" applyAlignment="1">
      <alignment horizontal="left" vertical="center"/>
    </xf>
    <xf numFmtId="0" fontId="6" fillId="7" borderId="58" xfId="0" applyFont="1" applyFill="1" applyBorder="1" applyAlignment="1">
      <alignment horizontal="left" vertical="center"/>
    </xf>
    <xf numFmtId="0" fontId="6" fillId="7" borderId="62" xfId="0" applyFont="1" applyFill="1" applyBorder="1" applyAlignment="1">
      <alignment horizontal="left" vertical="center"/>
    </xf>
    <xf numFmtId="0" fontId="6" fillId="7" borderId="59" xfId="0" applyFont="1" applyFill="1" applyBorder="1" applyAlignment="1">
      <alignment horizontal="left" vertical="center"/>
    </xf>
    <xf numFmtId="0" fontId="7" fillId="0" borderId="4" xfId="0" applyFont="1" applyBorder="1" applyAlignment="1">
      <alignment vertical="center"/>
    </xf>
    <xf numFmtId="0" fontId="7" fillId="0" borderId="2" xfId="0" applyFont="1" applyBorder="1" applyAlignment="1">
      <alignment vertical="center"/>
    </xf>
    <xf numFmtId="5" fontId="0" fillId="0" borderId="4" xfId="0" applyNumberFormat="1" applyBorder="1" applyAlignment="1">
      <alignment vertical="center"/>
    </xf>
    <xf numFmtId="5" fontId="0" fillId="0" borderId="2" xfId="0" applyNumberFormat="1" applyBorder="1" applyAlignment="1">
      <alignment vertical="center"/>
    </xf>
    <xf numFmtId="5" fontId="0" fillId="0" borderId="56" xfId="0" applyNumberFormat="1" applyBorder="1" applyAlignment="1">
      <alignment vertical="center"/>
    </xf>
    <xf numFmtId="0" fontId="6" fillId="2" borderId="16" xfId="0" applyFont="1" applyFill="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7" borderId="49"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50" xfId="0" applyFont="1" applyFill="1" applyBorder="1" applyAlignment="1">
      <alignment horizontal="center" vertical="center" wrapText="1"/>
    </xf>
    <xf numFmtId="0" fontId="6" fillId="2" borderId="51"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36" xfId="0" applyFont="1" applyFill="1" applyBorder="1" applyAlignment="1">
      <alignment horizontal="center" vertical="center"/>
    </xf>
    <xf numFmtId="0" fontId="6" fillId="0" borderId="38" xfId="0" applyFont="1" applyBorder="1" applyAlignment="1">
      <alignment horizontal="left" vertical="center"/>
    </xf>
    <xf numFmtId="0" fontId="6" fillId="0" borderId="7" xfId="0" applyFont="1" applyBorder="1" applyAlignment="1">
      <alignment horizontal="left" vertical="center"/>
    </xf>
    <xf numFmtId="0" fontId="6" fillId="2" borderId="27" xfId="0" applyFont="1" applyFill="1" applyBorder="1" applyAlignment="1">
      <alignment horizontal="center" vertical="center"/>
    </xf>
    <xf numFmtId="0" fontId="6" fillId="2" borderId="2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00FF"/>
      <color rgb="FFFFFFCC"/>
      <color rgb="FF66FF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2567940</xdr:colOff>
      <xdr:row>16</xdr:row>
      <xdr:rowOff>0</xdr:rowOff>
    </xdr:to>
    <xdr:sp macro="" textlink="">
      <xdr:nvSpPr>
        <xdr:cNvPr id="2" name="正方形/長方形 1">
          <a:extLst>
            <a:ext uri="{FF2B5EF4-FFF2-40B4-BE49-F238E27FC236}">
              <a16:creationId xmlns:a16="http://schemas.microsoft.com/office/drawing/2014/main" id="{3EA5E538-6D7F-4391-8389-18BBAE25F6CD}"/>
            </a:ext>
          </a:extLst>
        </xdr:cNvPr>
        <xdr:cNvSpPr/>
      </xdr:nvSpPr>
      <xdr:spPr>
        <a:xfrm>
          <a:off x="8610600" y="1822450"/>
          <a:ext cx="2358390" cy="187960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t>【</a:t>
          </a:r>
          <a:r>
            <a:rPr kumimoji="1" lang="ja-JP" altLang="en-US" sz="1100" b="1"/>
            <a:t>ご注意</a:t>
          </a:r>
          <a:r>
            <a:rPr kumimoji="1" lang="en-US" altLang="ja-JP" sz="1100" b="1"/>
            <a:t>】</a:t>
          </a:r>
        </a:p>
        <a:p>
          <a:pPr algn="l"/>
          <a:r>
            <a:rPr kumimoji="1" lang="ja-JP" altLang="en-US" sz="1100" b="1"/>
            <a:t>黄色のセルは自動計算されますので、入力は不要です。</a:t>
          </a:r>
          <a:endParaRPr kumimoji="1" lang="en-US" altLang="ja-JP" sz="1100" b="1"/>
        </a:p>
        <a:p>
          <a:pPr algn="l"/>
          <a:r>
            <a:rPr kumimoji="1" lang="ja-JP" altLang="en-US" sz="1100" b="1"/>
            <a:t>記入方法については、「記入方法」及び「記入例」のシートをご参照ください。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2567940</xdr:colOff>
      <xdr:row>16</xdr:row>
      <xdr:rowOff>0</xdr:rowOff>
    </xdr:to>
    <xdr:sp macro="" textlink="">
      <xdr:nvSpPr>
        <xdr:cNvPr id="3" name="正方形/長方形 2">
          <a:extLst>
            <a:ext uri="{FF2B5EF4-FFF2-40B4-BE49-F238E27FC236}">
              <a16:creationId xmlns:a16="http://schemas.microsoft.com/office/drawing/2014/main" id="{A9D7B349-F557-42F6-A424-88EF89FEE319}"/>
            </a:ext>
          </a:extLst>
        </xdr:cNvPr>
        <xdr:cNvSpPr/>
      </xdr:nvSpPr>
      <xdr:spPr>
        <a:xfrm>
          <a:off x="8601075" y="1847850"/>
          <a:ext cx="2358390" cy="188595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t>【</a:t>
          </a:r>
          <a:r>
            <a:rPr kumimoji="1" lang="ja-JP" altLang="en-US" sz="1100" b="1"/>
            <a:t>ご注意</a:t>
          </a:r>
          <a:r>
            <a:rPr kumimoji="1" lang="en-US" altLang="ja-JP" sz="1100" b="1"/>
            <a:t>】</a:t>
          </a:r>
        </a:p>
        <a:p>
          <a:pPr algn="l"/>
          <a:r>
            <a:rPr kumimoji="1" lang="ja-JP" altLang="en-US" sz="1100" b="1"/>
            <a:t>黄色のセルは自動計算されますので、入力は不要です。</a:t>
          </a:r>
          <a:endParaRPr kumimoji="1" lang="en-US" altLang="ja-JP" sz="1100" b="1"/>
        </a:p>
        <a:p>
          <a:pPr algn="l"/>
          <a:r>
            <a:rPr kumimoji="1" lang="ja-JP" altLang="en-US" sz="1100" b="1"/>
            <a:t>記入方法については、「記入方法」及び「記入例」のシートをご参照ください。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2567940</xdr:colOff>
      <xdr:row>16</xdr:row>
      <xdr:rowOff>0</xdr:rowOff>
    </xdr:to>
    <xdr:sp macro="" textlink="">
      <xdr:nvSpPr>
        <xdr:cNvPr id="2" name="正方形/長方形 1">
          <a:extLst>
            <a:ext uri="{FF2B5EF4-FFF2-40B4-BE49-F238E27FC236}">
              <a16:creationId xmlns:a16="http://schemas.microsoft.com/office/drawing/2014/main" id="{BF2694CC-8FBB-43AC-8658-349E9813553E}"/>
            </a:ext>
          </a:extLst>
        </xdr:cNvPr>
        <xdr:cNvSpPr/>
      </xdr:nvSpPr>
      <xdr:spPr>
        <a:xfrm>
          <a:off x="8610600" y="1822450"/>
          <a:ext cx="2358390" cy="187960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t>【</a:t>
          </a:r>
          <a:r>
            <a:rPr kumimoji="1" lang="ja-JP" altLang="en-US" sz="1100" b="1"/>
            <a:t>ご注意</a:t>
          </a:r>
          <a:r>
            <a:rPr kumimoji="1" lang="en-US" altLang="ja-JP" sz="1100" b="1"/>
            <a:t>】</a:t>
          </a:r>
        </a:p>
        <a:p>
          <a:pPr algn="l"/>
          <a:r>
            <a:rPr kumimoji="1" lang="ja-JP" altLang="en-US" sz="1100" b="1"/>
            <a:t>黄色のセルは自動計算されますので、入力は不要です。</a:t>
          </a:r>
          <a:endParaRPr kumimoji="1" lang="en-US" altLang="ja-JP" sz="1100" b="1"/>
        </a:p>
        <a:p>
          <a:pPr algn="l"/>
          <a:r>
            <a:rPr kumimoji="1" lang="ja-JP" altLang="en-US" sz="1100" b="1"/>
            <a:t>記入方法については、「記入方法」及び「記入例」のシートをご参照ください。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2567940</xdr:colOff>
      <xdr:row>16</xdr:row>
      <xdr:rowOff>0</xdr:rowOff>
    </xdr:to>
    <xdr:sp macro="" textlink="">
      <xdr:nvSpPr>
        <xdr:cNvPr id="2" name="正方形/長方形 1">
          <a:extLst>
            <a:ext uri="{FF2B5EF4-FFF2-40B4-BE49-F238E27FC236}">
              <a16:creationId xmlns:a16="http://schemas.microsoft.com/office/drawing/2014/main" id="{EA61385F-5BFD-4A67-8B62-3F9701B97628}"/>
            </a:ext>
          </a:extLst>
        </xdr:cNvPr>
        <xdr:cNvSpPr/>
      </xdr:nvSpPr>
      <xdr:spPr>
        <a:xfrm>
          <a:off x="8610600" y="1822450"/>
          <a:ext cx="2358390" cy="187960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t>【</a:t>
          </a:r>
          <a:r>
            <a:rPr kumimoji="1" lang="ja-JP" altLang="en-US" sz="1100" b="1"/>
            <a:t>ご注意</a:t>
          </a:r>
          <a:r>
            <a:rPr kumimoji="1" lang="en-US" altLang="ja-JP" sz="1100" b="1"/>
            <a:t>】</a:t>
          </a:r>
        </a:p>
        <a:p>
          <a:pPr algn="l"/>
          <a:r>
            <a:rPr kumimoji="1" lang="ja-JP" altLang="en-US" sz="1100" b="1"/>
            <a:t>黄色のセルは自動計算されますので、入力は不要です。</a:t>
          </a:r>
          <a:endParaRPr kumimoji="1" lang="en-US" altLang="ja-JP" sz="1100" b="1"/>
        </a:p>
        <a:p>
          <a:pPr algn="l"/>
          <a:r>
            <a:rPr kumimoji="1" lang="ja-JP" altLang="en-US" sz="1100" b="1"/>
            <a:t>記入方法については、「記入方法」及び「記入例」のシートをご参照ください。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204470</xdr:colOff>
      <xdr:row>7</xdr:row>
      <xdr:rowOff>13970</xdr:rowOff>
    </xdr:from>
    <xdr:to>
      <xdr:col>12</xdr:col>
      <xdr:colOff>34290</xdr:colOff>
      <xdr:row>11</xdr:row>
      <xdr:rowOff>101600</xdr:rowOff>
    </xdr:to>
    <xdr:sp macro="" textlink="">
      <xdr:nvSpPr>
        <xdr:cNvPr id="3" name="正方形/長方形 2">
          <a:extLst>
            <a:ext uri="{FF2B5EF4-FFF2-40B4-BE49-F238E27FC236}">
              <a16:creationId xmlns:a16="http://schemas.microsoft.com/office/drawing/2014/main" id="{E2F5ACDE-4248-46D8-BD87-93433D141B99}"/>
            </a:ext>
          </a:extLst>
        </xdr:cNvPr>
        <xdr:cNvSpPr/>
      </xdr:nvSpPr>
      <xdr:spPr>
        <a:xfrm>
          <a:off x="9018270" y="1836420"/>
          <a:ext cx="2522220" cy="1002030"/>
        </a:xfrm>
        <a:prstGeom prst="rect">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t>【</a:t>
          </a:r>
          <a:r>
            <a:rPr kumimoji="1" lang="ja-JP" altLang="en-US" sz="1100" b="1"/>
            <a:t>ご注意</a:t>
          </a:r>
          <a:r>
            <a:rPr kumimoji="1" lang="en-US" altLang="ja-JP" sz="1100" b="1"/>
            <a:t>】</a:t>
          </a:r>
        </a:p>
        <a:p>
          <a:pPr algn="l"/>
          <a:r>
            <a:rPr kumimoji="1" lang="ja-JP" altLang="en-US" sz="1100" b="1"/>
            <a:t>このシートは全て自動計算されますので、入力は不要です。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7</xdr:row>
      <xdr:rowOff>22860</xdr:rowOff>
    </xdr:from>
    <xdr:to>
      <xdr:col>10</xdr:col>
      <xdr:colOff>30480</xdr:colOff>
      <xdr:row>17</xdr:row>
      <xdr:rowOff>182880</xdr:rowOff>
    </xdr:to>
    <xdr:sp macro="" textlink="">
      <xdr:nvSpPr>
        <xdr:cNvPr id="2" name="正方形/長方形 10">
          <a:extLst>
            <a:ext uri="{FF2B5EF4-FFF2-40B4-BE49-F238E27FC236}">
              <a16:creationId xmlns:a16="http://schemas.microsoft.com/office/drawing/2014/main" id="{2E5DB7B2-4AD2-4644-936E-02EA3FC3FCAE}"/>
            </a:ext>
          </a:extLst>
        </xdr:cNvPr>
        <xdr:cNvSpPr>
          <a:spLocks noChangeArrowheads="1"/>
        </xdr:cNvSpPr>
      </xdr:nvSpPr>
      <xdr:spPr bwMode="auto">
        <a:xfrm>
          <a:off x="266700" y="1851660"/>
          <a:ext cx="6103620" cy="2446020"/>
        </a:xfrm>
        <a:prstGeom prst="rect">
          <a:avLst/>
        </a:prstGeom>
        <a:solidFill>
          <a:schemeClr val="accent1">
            <a:lumMod val="20000"/>
            <a:lumOff val="8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D0D0D"/>
              </a:solidFill>
              <a:latin typeface="BIZ UDゴシック"/>
              <a:ea typeface="BIZ UDゴシック"/>
            </a:rPr>
            <a:t> </a:t>
          </a:r>
        </a:p>
      </xdr:txBody>
    </xdr:sp>
    <xdr:clientData/>
  </xdr:twoCellAnchor>
  <xdr:twoCellAnchor>
    <xdr:from>
      <xdr:col>1</xdr:col>
      <xdr:colOff>510540</xdr:colOff>
      <xdr:row>7</xdr:row>
      <xdr:rowOff>114300</xdr:rowOff>
    </xdr:from>
    <xdr:to>
      <xdr:col>9</xdr:col>
      <xdr:colOff>68580</xdr:colOff>
      <xdr:row>11</xdr:row>
      <xdr:rowOff>175260</xdr:rowOff>
    </xdr:to>
    <xdr:sp macro="" textlink="">
      <xdr:nvSpPr>
        <xdr:cNvPr id="3" name="テキスト ボックス 4">
          <a:extLst>
            <a:ext uri="{FF2B5EF4-FFF2-40B4-BE49-F238E27FC236}">
              <a16:creationId xmlns:a16="http://schemas.microsoft.com/office/drawing/2014/main" id="{5080C73D-DC6C-4610-8E85-D5F7136CCF7F}"/>
            </a:ext>
          </a:extLst>
        </xdr:cNvPr>
        <xdr:cNvSpPr txBox="1">
          <a:spLocks noChangeArrowheads="1"/>
        </xdr:cNvSpPr>
      </xdr:nvSpPr>
      <xdr:spPr bwMode="auto">
        <a:xfrm>
          <a:off x="815340" y="1943100"/>
          <a:ext cx="4922520" cy="97536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BIZ UDゴシック"/>
              <a:ea typeface="BIZ UDゴシック"/>
            </a:rPr>
            <a:t>Ａ:助成額（Ａ＋Ｂを100%とした場合、</a:t>
          </a:r>
          <a:r>
            <a:rPr lang="ja-JP" altLang="en-US" sz="1050" b="0" i="0" u="none" strike="noStrike" baseline="0">
              <a:solidFill>
                <a:srgbClr val="FF0000"/>
              </a:solidFill>
              <a:latin typeface="BIZ UDゴシック"/>
              <a:ea typeface="BIZ UDゴシック"/>
            </a:rPr>
            <a:t>80％以下</a:t>
          </a:r>
          <a:r>
            <a:rPr lang="ja-JP" altLang="en-US" sz="1050" b="0" i="0" u="none" strike="noStrike" baseline="0">
              <a:solidFill>
                <a:srgbClr val="000000"/>
              </a:solidFill>
              <a:latin typeface="BIZ UDゴシック"/>
              <a:ea typeface="BIZ UDゴシック"/>
            </a:rPr>
            <a:t>）</a:t>
          </a:r>
          <a:endParaRPr lang="en-US" altLang="ja-JP" sz="1050" b="0" i="0" u="none" strike="noStrike" baseline="0">
            <a:solidFill>
              <a:srgbClr val="000000"/>
            </a:solidFill>
            <a:latin typeface="BIZ UDゴシック"/>
            <a:ea typeface="BIZ UDゴシック"/>
          </a:endParaRPr>
        </a:p>
        <a:p>
          <a:pPr algn="l" rtl="0">
            <a:defRPr sz="1000"/>
          </a:pPr>
          <a:endParaRPr lang="en-US" altLang="ja-JP" sz="1050" b="0" i="0" u="none" strike="noStrike" baseline="0">
            <a:solidFill>
              <a:srgbClr val="000000"/>
            </a:solidFill>
            <a:latin typeface="BIZ UDゴシック"/>
            <a:ea typeface="BIZ UDゴシック"/>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a:t>
          </a:r>
          <a:r>
            <a:rPr lang="ja-JP" altLang="en-US" sz="1100" b="0" i="0" baseline="0">
              <a:effectLst/>
              <a:latin typeface="+mn-lt"/>
              <a:ea typeface="+mn-ea"/>
              <a:cs typeface="+mn-cs"/>
            </a:rPr>
            <a:t>当助成事業においては</a:t>
          </a:r>
          <a:r>
            <a:rPr lang="ja-JP" altLang="ja-JP" sz="1100" b="0" i="0" baseline="0">
              <a:effectLst/>
              <a:latin typeface="+mn-lt"/>
              <a:ea typeface="+mn-ea"/>
              <a:cs typeface="+mn-cs"/>
            </a:rPr>
            <a:t>全て</a:t>
          </a:r>
          <a:r>
            <a:rPr lang="ja-JP" altLang="ja-JP" sz="1100" b="0" i="0" baseline="0">
              <a:solidFill>
                <a:srgbClr val="0000FF"/>
              </a:solidFill>
              <a:effectLst/>
              <a:latin typeface="+mn-lt"/>
              <a:ea typeface="+mn-ea"/>
              <a:cs typeface="+mn-cs"/>
            </a:rPr>
            <a:t>直接事業費</a:t>
          </a:r>
          <a:r>
            <a:rPr lang="ja-JP" altLang="ja-JP" sz="1100" b="0" i="0" baseline="0">
              <a:effectLst/>
              <a:latin typeface="+mn-lt"/>
              <a:ea typeface="+mn-ea"/>
              <a:cs typeface="+mn-cs"/>
            </a:rPr>
            <a:t>と</a:t>
          </a:r>
          <a:r>
            <a:rPr lang="ja-JP" altLang="en-US" sz="1100" b="0" i="0" baseline="0">
              <a:effectLst/>
              <a:latin typeface="+mn-lt"/>
              <a:ea typeface="+mn-ea"/>
              <a:cs typeface="+mn-cs"/>
            </a:rPr>
            <a:t>します</a:t>
          </a:r>
          <a:r>
            <a:rPr lang="ja-JP" altLang="ja-JP" sz="1100" b="0" i="0" baseline="0">
              <a:effectLst/>
              <a:latin typeface="+mn-lt"/>
              <a:ea typeface="+mn-ea"/>
              <a:cs typeface="+mn-cs"/>
            </a:rPr>
            <a:t>。</a:t>
          </a:r>
          <a:endParaRPr lang="ja-JP" altLang="ja-JP" sz="1050">
            <a:effectLst/>
          </a:endParaRPr>
        </a:p>
        <a:p>
          <a:pPr rtl="0"/>
          <a:r>
            <a:rPr lang="ja-JP" altLang="ja-JP" sz="1100" b="0" i="0" baseline="0">
              <a:effectLst/>
              <a:latin typeface="+mn-lt"/>
              <a:ea typeface="+mn-ea"/>
              <a:cs typeface="+mn-cs"/>
            </a:rPr>
            <a:t>　</a:t>
          </a:r>
          <a:r>
            <a:rPr lang="ja-JP" altLang="en-US" sz="1100" b="0" i="0" baseline="0">
              <a:effectLst/>
              <a:latin typeface="+mn-lt"/>
              <a:ea typeface="+mn-ea"/>
              <a:cs typeface="+mn-cs"/>
            </a:rPr>
            <a:t>　</a:t>
          </a:r>
          <a:r>
            <a:rPr lang="ja-JP" altLang="ja-JP" sz="1100" b="0" i="0" baseline="0">
              <a:effectLst/>
              <a:latin typeface="+mn-lt"/>
              <a:ea typeface="+mn-ea"/>
              <a:cs typeface="+mn-cs"/>
            </a:rPr>
            <a:t>事務所費などの</a:t>
          </a:r>
          <a:r>
            <a:rPr lang="ja-JP" altLang="ja-JP" sz="1100" b="0" i="0" baseline="0">
              <a:solidFill>
                <a:srgbClr val="0000FF"/>
              </a:solidFill>
              <a:effectLst/>
              <a:latin typeface="+mn-lt"/>
              <a:ea typeface="+mn-ea"/>
              <a:cs typeface="+mn-cs"/>
            </a:rPr>
            <a:t>管理的経費</a:t>
          </a:r>
          <a:r>
            <a:rPr lang="ja-JP" altLang="ja-JP" sz="1100" b="0" i="0" baseline="0">
              <a:effectLst/>
              <a:latin typeface="+mn-lt"/>
              <a:ea typeface="+mn-ea"/>
              <a:cs typeface="+mn-cs"/>
            </a:rPr>
            <a:t>は計上でき</a:t>
          </a:r>
          <a:r>
            <a:rPr lang="ja-JP" altLang="en-US" sz="1100" b="0" i="0" baseline="0">
              <a:effectLst/>
              <a:latin typeface="+mn-lt"/>
              <a:ea typeface="+mn-ea"/>
              <a:cs typeface="+mn-cs"/>
            </a:rPr>
            <a:t>ません</a:t>
          </a:r>
          <a:r>
            <a:rPr lang="ja-JP" altLang="ja-JP" sz="1100" b="0" i="0" baseline="0">
              <a:effectLst/>
              <a:latin typeface="+mn-lt"/>
              <a:ea typeface="+mn-ea"/>
              <a:cs typeface="+mn-cs"/>
            </a:rPr>
            <a:t>。</a:t>
          </a:r>
          <a:endParaRPr lang="ja-JP" altLang="ja-JP" sz="1050">
            <a:effectLst/>
          </a:endParaRPr>
        </a:p>
      </xdr:txBody>
    </xdr:sp>
    <xdr:clientData/>
  </xdr:twoCellAnchor>
  <xdr:twoCellAnchor>
    <xdr:from>
      <xdr:col>1</xdr:col>
      <xdr:colOff>518160</xdr:colOff>
      <xdr:row>12</xdr:row>
      <xdr:rowOff>22860</xdr:rowOff>
    </xdr:from>
    <xdr:to>
      <xdr:col>9</xdr:col>
      <xdr:colOff>76200</xdr:colOff>
      <xdr:row>14</xdr:row>
      <xdr:rowOff>129540</xdr:rowOff>
    </xdr:to>
    <xdr:sp macro="" textlink="">
      <xdr:nvSpPr>
        <xdr:cNvPr id="4" name="テキスト ボックス 5">
          <a:extLst>
            <a:ext uri="{FF2B5EF4-FFF2-40B4-BE49-F238E27FC236}">
              <a16:creationId xmlns:a16="http://schemas.microsoft.com/office/drawing/2014/main" id="{B7DDFCBC-6240-4DD2-BBCC-25260BA96812}"/>
            </a:ext>
          </a:extLst>
        </xdr:cNvPr>
        <xdr:cNvSpPr txBox="1">
          <a:spLocks noChangeArrowheads="1"/>
        </xdr:cNvSpPr>
      </xdr:nvSpPr>
      <xdr:spPr bwMode="auto">
        <a:xfrm>
          <a:off x="822960" y="2994660"/>
          <a:ext cx="4922520" cy="563880"/>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BIZ UDゴシック"/>
              <a:ea typeface="BIZ UDゴシック"/>
            </a:rPr>
            <a:t>Ｂ:自己資金や民間資金など（Ａ＋Ｂを100%とした場合、</a:t>
          </a:r>
          <a:r>
            <a:rPr lang="ja-JP" altLang="en-US" sz="1050" b="0" i="0" u="none" strike="noStrike" baseline="0">
              <a:solidFill>
                <a:srgbClr val="FF0000"/>
              </a:solidFill>
              <a:latin typeface="BIZ UDゴシック"/>
              <a:ea typeface="BIZ UDゴシック"/>
            </a:rPr>
            <a:t>20％以上</a:t>
          </a:r>
          <a:r>
            <a:rPr lang="ja-JP" altLang="en-US" sz="1050" b="0" i="0" u="none" strike="noStrike" baseline="0">
              <a:solidFill>
                <a:srgbClr val="000000"/>
              </a:solidFill>
              <a:latin typeface="BIZ UDゴシック"/>
              <a:ea typeface="BIZ UDゴシック"/>
            </a:rPr>
            <a:t>）</a:t>
          </a:r>
          <a:endParaRPr lang="en-US" altLang="ja-JP" sz="1050" b="0" i="0" u="none" strike="noStrike" baseline="0">
            <a:solidFill>
              <a:srgbClr val="000000"/>
            </a:solidFill>
            <a:latin typeface="BIZ UDゴシック"/>
            <a:ea typeface="BIZ UDゴシック"/>
          </a:endParaRPr>
        </a:p>
      </xdr:txBody>
    </xdr:sp>
    <xdr:clientData/>
  </xdr:twoCellAnchor>
  <xdr:twoCellAnchor>
    <xdr:from>
      <xdr:col>1</xdr:col>
      <xdr:colOff>510540</xdr:colOff>
      <xdr:row>15</xdr:row>
      <xdr:rowOff>60960</xdr:rowOff>
    </xdr:from>
    <xdr:to>
      <xdr:col>9</xdr:col>
      <xdr:colOff>68580</xdr:colOff>
      <xdr:row>17</xdr:row>
      <xdr:rowOff>76200</xdr:rowOff>
    </xdr:to>
    <xdr:sp macro="" textlink="">
      <xdr:nvSpPr>
        <xdr:cNvPr id="5" name="テキスト ボックス 11">
          <a:extLst>
            <a:ext uri="{FF2B5EF4-FFF2-40B4-BE49-F238E27FC236}">
              <a16:creationId xmlns:a16="http://schemas.microsoft.com/office/drawing/2014/main" id="{C596BFDC-527F-442F-A72C-2BDFB50DF23E}"/>
            </a:ext>
          </a:extLst>
        </xdr:cNvPr>
        <xdr:cNvSpPr txBox="1">
          <a:spLocks noChangeArrowheads="1"/>
        </xdr:cNvSpPr>
      </xdr:nvSpPr>
      <xdr:spPr bwMode="auto">
        <a:xfrm>
          <a:off x="815340" y="3718560"/>
          <a:ext cx="4922520" cy="472440"/>
        </a:xfrm>
        <a:prstGeom prst="rect">
          <a:avLst/>
        </a:prstGeom>
        <a:solidFill>
          <a:srgbClr val="FFFFFF"/>
        </a:solidFill>
        <a:ln w="6350">
          <a:solidFill>
            <a:srgbClr val="000000"/>
          </a:solidFill>
          <a:miter lim="800000"/>
          <a:headEnd/>
          <a:tailEnd/>
        </a:ln>
      </xdr:spPr>
      <xdr:txBody>
        <a:bodyPr vertOverflow="clip" wrap="square" lIns="91440" tIns="45720" rIns="91440" bIns="45720" anchor="ctr" upright="1"/>
        <a:lstStyle/>
        <a:p>
          <a:pPr algn="l" rtl="0">
            <a:defRPr sz="1000"/>
          </a:pPr>
          <a:r>
            <a:rPr lang="ja-JP" altLang="en-US" sz="1050" b="0" i="0" u="none" strike="noStrike" baseline="0">
              <a:solidFill>
                <a:srgbClr val="000000"/>
              </a:solidFill>
              <a:latin typeface="BIZ UDゴシック"/>
              <a:ea typeface="BIZ UDゴシック"/>
            </a:rPr>
            <a:t>Ｃ:評価関連経費（助成額「Ａ」の </a:t>
          </a:r>
          <a:r>
            <a:rPr lang="ja-JP" altLang="en-US" sz="1050" b="0" i="0" u="none" strike="noStrike" baseline="0">
              <a:solidFill>
                <a:srgbClr val="FF0000"/>
              </a:solidFill>
              <a:latin typeface="BIZ UDゴシック"/>
              <a:ea typeface="BIZ UDゴシック"/>
            </a:rPr>
            <a:t>5.5％未満</a:t>
          </a:r>
          <a:r>
            <a:rPr lang="ja-JP" altLang="en-US" sz="1050" b="0" i="0" u="none" strike="noStrike" baseline="0">
              <a:solidFill>
                <a:srgbClr val="000000"/>
              </a:solidFill>
              <a:latin typeface="BIZ UDゴシック"/>
              <a:ea typeface="BIZ UDゴシック"/>
            </a:rPr>
            <a:t>）</a:t>
          </a:r>
        </a:p>
      </xdr:txBody>
    </xdr:sp>
    <xdr:clientData/>
  </xdr:twoCellAnchor>
  <xdr:twoCellAnchor>
    <xdr:from>
      <xdr:col>1</xdr:col>
      <xdr:colOff>22860</xdr:colOff>
      <xdr:row>7</xdr:row>
      <xdr:rowOff>60960</xdr:rowOff>
    </xdr:from>
    <xdr:to>
      <xdr:col>1</xdr:col>
      <xdr:colOff>289560</xdr:colOff>
      <xdr:row>17</xdr:row>
      <xdr:rowOff>83820</xdr:rowOff>
    </xdr:to>
    <xdr:sp macro="" textlink="">
      <xdr:nvSpPr>
        <xdr:cNvPr id="8" name="テキスト ボックス 6">
          <a:extLst>
            <a:ext uri="{FF2B5EF4-FFF2-40B4-BE49-F238E27FC236}">
              <a16:creationId xmlns:a16="http://schemas.microsoft.com/office/drawing/2014/main" id="{C96359CE-EC39-475D-81BE-F3810ADB6258}"/>
            </a:ext>
          </a:extLst>
        </xdr:cNvPr>
        <xdr:cNvSpPr txBox="1">
          <a:spLocks noChangeArrowheads="1"/>
        </xdr:cNvSpPr>
      </xdr:nvSpPr>
      <xdr:spPr bwMode="auto">
        <a:xfrm>
          <a:off x="327660" y="1889760"/>
          <a:ext cx="266700" cy="2308860"/>
        </a:xfrm>
        <a:prstGeom prst="rect">
          <a:avLst/>
        </a:prstGeom>
        <a:noFill/>
        <a:ln>
          <a:noFill/>
        </a:ln>
      </xdr:spPr>
      <xdr:txBody>
        <a:bodyPr vertOverflow="clip" wrap="square" lIns="91440" tIns="45720" rIns="91440" bIns="45720" anchor="ctr" upright="1"/>
        <a:lstStyle/>
        <a:p>
          <a:pPr algn="ctr" rtl="0">
            <a:lnSpc>
              <a:spcPts val="1300"/>
            </a:lnSpc>
            <a:defRPr sz="1000"/>
          </a:pPr>
          <a:r>
            <a:rPr lang="ja-JP" altLang="en-US" sz="1050" b="1" i="0" u="none" strike="noStrike" baseline="0">
              <a:solidFill>
                <a:schemeClr val="accent2">
                  <a:lumMod val="50000"/>
                </a:schemeClr>
              </a:solidFill>
              <a:latin typeface="ＭＳ Ｐゴシック"/>
              <a:ea typeface="ＭＳ Ｐゴシック"/>
            </a:rPr>
            <a:t>総事業費 </a:t>
          </a:r>
          <a:endParaRPr lang="en-US" altLang="ja-JP" sz="1050" b="1" i="0" u="none" strike="noStrike" baseline="0">
            <a:solidFill>
              <a:schemeClr val="accent2">
                <a:lumMod val="50000"/>
              </a:schemeClr>
            </a:solidFill>
            <a:latin typeface="ＭＳ Ｐゴシック"/>
            <a:ea typeface="ＭＳ Ｐゴシック"/>
          </a:endParaRPr>
        </a:p>
      </xdr:txBody>
    </xdr:sp>
    <xdr:clientData/>
  </xdr:twoCellAnchor>
  <xdr:twoCellAnchor>
    <xdr:from>
      <xdr:col>9</xdr:col>
      <xdr:colOff>342900</xdr:colOff>
      <xdr:row>7</xdr:row>
      <xdr:rowOff>129540</xdr:rowOff>
    </xdr:from>
    <xdr:to>
      <xdr:col>9</xdr:col>
      <xdr:colOff>579120</xdr:colOff>
      <xdr:row>14</xdr:row>
      <xdr:rowOff>205740</xdr:rowOff>
    </xdr:to>
    <xdr:sp macro="" textlink="">
      <xdr:nvSpPr>
        <xdr:cNvPr id="9" name="テキスト ボックス 6">
          <a:extLst>
            <a:ext uri="{FF2B5EF4-FFF2-40B4-BE49-F238E27FC236}">
              <a16:creationId xmlns:a16="http://schemas.microsoft.com/office/drawing/2014/main" id="{EBC5CBC2-7BEC-45C4-B7BB-34E3BED88CFB}"/>
            </a:ext>
          </a:extLst>
        </xdr:cNvPr>
        <xdr:cNvSpPr txBox="1">
          <a:spLocks noChangeArrowheads="1"/>
        </xdr:cNvSpPr>
      </xdr:nvSpPr>
      <xdr:spPr bwMode="auto">
        <a:xfrm>
          <a:off x="6012180" y="1958340"/>
          <a:ext cx="236220" cy="1676400"/>
        </a:xfrm>
        <a:prstGeom prst="rect">
          <a:avLst/>
        </a:prstGeom>
        <a:noFill/>
        <a:ln>
          <a:noFill/>
        </a:ln>
      </xdr:spPr>
      <xdr:txBody>
        <a:bodyPr vertOverflow="clip" wrap="square" lIns="91440" tIns="45720" rIns="91440" bIns="45720" anchor="ctr" upright="1"/>
        <a:lstStyle/>
        <a:p>
          <a:pPr algn="ctr" rtl="0">
            <a:lnSpc>
              <a:spcPts val="1300"/>
            </a:lnSpc>
            <a:defRPr sz="1000"/>
          </a:pPr>
          <a:r>
            <a:rPr lang="ja-JP" altLang="en-US" sz="1050" b="1" i="0" u="none" strike="noStrike" baseline="0">
              <a:solidFill>
                <a:srgbClr val="FF0000"/>
              </a:solidFill>
              <a:latin typeface="ＭＳ Ｐゴシック"/>
              <a:ea typeface="ＭＳ Ｐゴシック"/>
            </a:rPr>
            <a:t>助成対象事業費</a:t>
          </a:r>
        </a:p>
      </xdr:txBody>
    </xdr:sp>
    <xdr:clientData/>
  </xdr:twoCellAnchor>
  <xdr:twoCellAnchor>
    <xdr:from>
      <xdr:col>1</xdr:col>
      <xdr:colOff>312420</xdr:colOff>
      <xdr:row>7</xdr:row>
      <xdr:rowOff>129540</xdr:rowOff>
    </xdr:from>
    <xdr:to>
      <xdr:col>1</xdr:col>
      <xdr:colOff>403860</xdr:colOff>
      <xdr:row>17</xdr:row>
      <xdr:rowOff>60960</xdr:rowOff>
    </xdr:to>
    <xdr:sp macro="" textlink="">
      <xdr:nvSpPr>
        <xdr:cNvPr id="10" name="左大かっこ 9">
          <a:extLst>
            <a:ext uri="{FF2B5EF4-FFF2-40B4-BE49-F238E27FC236}">
              <a16:creationId xmlns:a16="http://schemas.microsoft.com/office/drawing/2014/main" id="{06AC51DF-EC1B-4E38-B38C-9471EBA0E0D3}"/>
            </a:ext>
          </a:extLst>
        </xdr:cNvPr>
        <xdr:cNvSpPr/>
      </xdr:nvSpPr>
      <xdr:spPr>
        <a:xfrm>
          <a:off x="617220" y="1958340"/>
          <a:ext cx="91440" cy="2217420"/>
        </a:xfrm>
        <a:prstGeom prst="leftBracket">
          <a:avLst>
            <a:gd name="adj" fmla="val 40986"/>
          </a:avLst>
        </a:prstGeom>
        <a:ln w="19050">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7</xdr:row>
      <xdr:rowOff>129540</xdr:rowOff>
    </xdr:from>
    <xdr:to>
      <xdr:col>9</xdr:col>
      <xdr:colOff>281940</xdr:colOff>
      <xdr:row>14</xdr:row>
      <xdr:rowOff>152400</xdr:rowOff>
    </xdr:to>
    <xdr:sp macro="" textlink="">
      <xdr:nvSpPr>
        <xdr:cNvPr id="11" name="左大かっこ 10">
          <a:extLst>
            <a:ext uri="{FF2B5EF4-FFF2-40B4-BE49-F238E27FC236}">
              <a16:creationId xmlns:a16="http://schemas.microsoft.com/office/drawing/2014/main" id="{FA6BAFFC-8736-45A8-8AF1-27D65D805B15}"/>
            </a:ext>
          </a:extLst>
        </xdr:cNvPr>
        <xdr:cNvSpPr/>
      </xdr:nvSpPr>
      <xdr:spPr>
        <a:xfrm rot="10800000">
          <a:off x="5859780" y="1958340"/>
          <a:ext cx="91440" cy="1623060"/>
        </a:xfrm>
        <a:prstGeom prst="leftBracket">
          <a:avLst>
            <a:gd name="adj" fmla="val 40986"/>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8B81-544E-482E-8628-022720C886A1}">
  <sheetPr>
    <tabColor rgb="FFFF0000"/>
  </sheetPr>
  <dimension ref="A1:L43"/>
  <sheetViews>
    <sheetView tabSelected="1" topLeftCell="A19" workbookViewId="0">
      <selection activeCell="D19" sqref="D19"/>
    </sheetView>
  </sheetViews>
  <sheetFormatPr defaultRowHeight="18.75"/>
  <cols>
    <col min="1" max="1" width="2.625" customWidth="1"/>
  </cols>
  <sheetData>
    <row r="1" spans="1:12" ht="24">
      <c r="A1" s="146" t="s">
        <v>143</v>
      </c>
      <c r="B1" s="146"/>
      <c r="C1" s="146"/>
      <c r="D1" s="146"/>
      <c r="E1" s="146"/>
      <c r="F1" s="146"/>
      <c r="G1" s="146"/>
      <c r="H1" s="146"/>
      <c r="I1" s="146"/>
      <c r="J1" s="146"/>
      <c r="K1" s="146"/>
      <c r="L1" s="146"/>
    </row>
    <row r="3" spans="1:12">
      <c r="B3" t="s">
        <v>87</v>
      </c>
    </row>
    <row r="4" spans="1:12">
      <c r="B4" t="s">
        <v>144</v>
      </c>
    </row>
    <row r="5" spans="1:12">
      <c r="B5" t="s">
        <v>145</v>
      </c>
    </row>
    <row r="8" spans="1:12">
      <c r="A8" s="8" t="s">
        <v>81</v>
      </c>
    </row>
    <row r="9" spans="1:12">
      <c r="B9" t="s">
        <v>85</v>
      </c>
    </row>
    <row r="10" spans="1:12">
      <c r="B10" t="s">
        <v>84</v>
      </c>
    </row>
    <row r="11" spans="1:12">
      <c r="B11" t="s">
        <v>82</v>
      </c>
    </row>
    <row r="13" spans="1:12">
      <c r="A13" s="8" t="s">
        <v>65</v>
      </c>
    </row>
    <row r="14" spans="1:12">
      <c r="B14" t="s">
        <v>66</v>
      </c>
    </row>
    <row r="15" spans="1:12">
      <c r="B15" t="s">
        <v>133</v>
      </c>
    </row>
    <row r="17" spans="1:2">
      <c r="A17" s="8" t="s">
        <v>62</v>
      </c>
    </row>
    <row r="18" spans="1:2">
      <c r="A18" s="8"/>
      <c r="B18" t="s">
        <v>67</v>
      </c>
    </row>
    <row r="19" spans="1:2">
      <c r="B19" t="s">
        <v>68</v>
      </c>
    </row>
    <row r="21" spans="1:2">
      <c r="A21" s="8" t="s">
        <v>63</v>
      </c>
    </row>
    <row r="22" spans="1:2">
      <c r="B22" t="s">
        <v>60</v>
      </c>
    </row>
    <row r="23" spans="1:2">
      <c r="B23" t="s">
        <v>61</v>
      </c>
    </row>
    <row r="24" spans="1:2">
      <c r="B24" t="s">
        <v>70</v>
      </c>
    </row>
    <row r="25" spans="1:2">
      <c r="B25" t="s">
        <v>69</v>
      </c>
    </row>
    <row r="26" spans="1:2">
      <c r="B26" t="s">
        <v>83</v>
      </c>
    </row>
    <row r="27" spans="1:2">
      <c r="B27" t="s">
        <v>90</v>
      </c>
    </row>
    <row r="28" spans="1:2">
      <c r="B28" t="s">
        <v>134</v>
      </c>
    </row>
    <row r="29" spans="1:2">
      <c r="B29" t="s">
        <v>135</v>
      </c>
    </row>
    <row r="30" spans="1:2">
      <c r="B30" t="s">
        <v>149</v>
      </c>
    </row>
    <row r="31" spans="1:2">
      <c r="B31" t="s">
        <v>140</v>
      </c>
    </row>
    <row r="32" spans="1:2">
      <c r="B32" t="s">
        <v>139</v>
      </c>
    </row>
    <row r="33" spans="1:2">
      <c r="B33" t="s">
        <v>150</v>
      </c>
    </row>
    <row r="34" spans="1:2">
      <c r="B34" t="s">
        <v>136</v>
      </c>
    </row>
    <row r="35" spans="1:2">
      <c r="B35" t="s">
        <v>137</v>
      </c>
    </row>
    <row r="36" spans="1:2">
      <c r="B36" t="s">
        <v>138</v>
      </c>
    </row>
    <row r="38" spans="1:2">
      <c r="A38" s="8" t="s">
        <v>64</v>
      </c>
    </row>
    <row r="39" spans="1:2">
      <c r="B39" t="s">
        <v>88</v>
      </c>
    </row>
    <row r="40" spans="1:2">
      <c r="B40" t="s">
        <v>141</v>
      </c>
    </row>
    <row r="41" spans="1:2">
      <c r="B41" t="s">
        <v>151</v>
      </c>
    </row>
    <row r="42" spans="1:2">
      <c r="B42" t="s">
        <v>142</v>
      </c>
    </row>
    <row r="43" spans="1:2">
      <c r="B43" t="s">
        <v>89</v>
      </c>
    </row>
  </sheetData>
  <mergeCells count="1">
    <mergeCell ref="A1:L1"/>
  </mergeCells>
  <phoneticPr fontId="2"/>
  <pageMargins left="0.51181102362204722" right="0.51181102362204722" top="0.74803149606299213" bottom="0.74803149606299213"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5D34-D641-411B-971A-6DA64CB550A2}">
  <sheetPr>
    <tabColor rgb="FFFF0000"/>
  </sheetPr>
  <dimension ref="B1:O65"/>
  <sheetViews>
    <sheetView topLeftCell="E16" zoomScaleNormal="100" workbookViewId="0">
      <selection activeCell="I25" sqref="I25"/>
    </sheetView>
  </sheetViews>
  <sheetFormatPr defaultRowHeight="18.75"/>
  <cols>
    <col min="1" max="1" width="1.125" customWidth="1"/>
    <col min="2" max="2" width="5" customWidth="1"/>
    <col min="3" max="3" width="16.875" customWidth="1"/>
    <col min="4" max="4" width="23.625" customWidth="1"/>
    <col min="5" max="7" width="14.375" customWidth="1"/>
    <col min="8" max="8" width="20.375" customWidth="1"/>
    <col min="9" max="9" width="36" customWidth="1"/>
    <col min="11" max="11" width="8.875" customWidth="1"/>
  </cols>
  <sheetData>
    <row r="1" spans="2:15" ht="24">
      <c r="B1" s="16" t="s">
        <v>86</v>
      </c>
      <c r="C1" s="16"/>
    </row>
    <row r="3" spans="2:15" s="4" customFormat="1" ht="24.6" customHeight="1">
      <c r="C3" s="111" t="s">
        <v>27</v>
      </c>
      <c r="D3" s="150" t="s">
        <v>148</v>
      </c>
      <c r="E3" s="150"/>
      <c r="F3" s="150"/>
      <c r="G3" s="150"/>
      <c r="H3" s="150"/>
      <c r="I3" s="14"/>
      <c r="J3" s="1"/>
      <c r="K3" s="2"/>
      <c r="L3" s="2"/>
      <c r="M3" s="3"/>
      <c r="N3" s="2"/>
      <c r="O3" s="2"/>
    </row>
    <row r="4" spans="2:15" s="4" customFormat="1" ht="24.6" customHeight="1">
      <c r="C4" s="111" t="s">
        <v>28</v>
      </c>
      <c r="D4" s="150" t="s">
        <v>148</v>
      </c>
      <c r="E4" s="150"/>
      <c r="F4" s="150"/>
      <c r="G4" s="150"/>
      <c r="H4" s="150"/>
      <c r="I4" s="15"/>
      <c r="J4" s="1"/>
      <c r="K4" s="2"/>
      <c r="L4" s="2"/>
      <c r="M4" s="3"/>
      <c r="N4" s="2"/>
      <c r="O4" s="2"/>
    </row>
    <row r="5" spans="2:15">
      <c r="I5" s="7"/>
    </row>
    <row r="6" spans="2:15" ht="18" customHeight="1">
      <c r="C6" s="8"/>
    </row>
    <row r="7" spans="2:15" ht="18" customHeight="1" thickBot="1">
      <c r="B7" s="20" t="s">
        <v>80</v>
      </c>
      <c r="C7" s="20"/>
      <c r="H7" s="105" t="s">
        <v>78</v>
      </c>
    </row>
    <row r="8" spans="2:15" ht="18" customHeight="1" thickBot="1">
      <c r="B8" s="151" t="s">
        <v>0</v>
      </c>
      <c r="C8" s="152"/>
      <c r="D8" s="153"/>
      <c r="E8" s="134" t="s">
        <v>5</v>
      </c>
      <c r="F8" s="154" t="s">
        <v>6</v>
      </c>
      <c r="G8" s="152"/>
      <c r="H8" s="155"/>
      <c r="I8" s="54"/>
    </row>
    <row r="9" spans="2:15" ht="18" customHeight="1">
      <c r="B9" s="156" t="s">
        <v>17</v>
      </c>
      <c r="C9" s="157"/>
      <c r="D9" s="158"/>
      <c r="E9" s="48">
        <f>G49</f>
        <v>9590000</v>
      </c>
      <c r="F9" s="114" t="s">
        <v>72</v>
      </c>
      <c r="G9" s="115"/>
      <c r="H9" s="47">
        <f>E9/E11</f>
        <v>0.72459387986399693</v>
      </c>
      <c r="I9" s="17"/>
    </row>
    <row r="10" spans="2:15" ht="18" customHeight="1">
      <c r="B10" s="147" t="s">
        <v>20</v>
      </c>
      <c r="C10" s="148"/>
      <c r="D10" s="149"/>
      <c r="E10" s="24">
        <f>F49</f>
        <v>3645000</v>
      </c>
      <c r="F10" s="116" t="s">
        <v>73</v>
      </c>
      <c r="G10" s="117"/>
      <c r="H10" s="44">
        <f>E10/E11</f>
        <v>0.27540612013600302</v>
      </c>
      <c r="I10" s="17"/>
    </row>
    <row r="11" spans="2:15" ht="18" customHeight="1" thickBot="1">
      <c r="B11" s="159" t="s">
        <v>19</v>
      </c>
      <c r="C11" s="160"/>
      <c r="D11" s="161"/>
      <c r="E11" s="38">
        <f>SUM(E9:E10)</f>
        <v>13235000</v>
      </c>
      <c r="F11" s="168"/>
      <c r="G11" s="169"/>
      <c r="H11" s="170"/>
      <c r="I11" s="17"/>
    </row>
    <row r="12" spans="2:15" ht="4.3499999999999996" customHeight="1">
      <c r="B12" s="59"/>
      <c r="C12" s="59"/>
      <c r="D12" s="59"/>
      <c r="E12" s="59"/>
      <c r="F12" s="59"/>
      <c r="G12" s="59"/>
      <c r="H12" s="59"/>
    </row>
    <row r="13" spans="2:15">
      <c r="B13" s="133" t="s">
        <v>91</v>
      </c>
      <c r="C13" s="133"/>
      <c r="D13" s="171" t="s">
        <v>94</v>
      </c>
      <c r="E13" s="171"/>
      <c r="F13" s="171"/>
      <c r="G13" s="171"/>
      <c r="H13" s="171"/>
    </row>
    <row r="14" spans="2:15" ht="18" customHeight="1" thickBot="1">
      <c r="B14" s="172"/>
      <c r="C14" s="172"/>
      <c r="D14" s="172"/>
      <c r="E14" s="172"/>
      <c r="F14" s="172"/>
      <c r="G14" s="172"/>
      <c r="H14" s="172"/>
      <c r="I14" s="17"/>
    </row>
    <row r="15" spans="2:15" ht="18" customHeight="1">
      <c r="B15" s="156" t="s">
        <v>18</v>
      </c>
      <c r="C15" s="157"/>
      <c r="D15" s="158"/>
      <c r="E15" s="46">
        <f>E64</f>
        <v>300000</v>
      </c>
      <c r="F15" s="114" t="s">
        <v>95</v>
      </c>
      <c r="G15" s="115"/>
      <c r="H15" s="47">
        <f>E15/E9</f>
        <v>3.1282586027111578E-2</v>
      </c>
      <c r="I15" s="17"/>
    </row>
    <row r="16" spans="2:15" ht="18" customHeight="1" thickBot="1">
      <c r="B16" s="173" t="s">
        <v>21</v>
      </c>
      <c r="C16" s="174"/>
      <c r="D16" s="175"/>
      <c r="E16" s="45">
        <f>SUM(E11:E15)</f>
        <v>13535000</v>
      </c>
      <c r="F16" s="176"/>
      <c r="G16" s="176"/>
      <c r="H16" s="177"/>
      <c r="I16" s="17"/>
    </row>
    <row r="17" spans="2:9" ht="18" customHeight="1">
      <c r="B17" s="59"/>
      <c r="C17" s="59"/>
      <c r="D17" s="59"/>
      <c r="E17" s="59"/>
      <c r="F17" s="59"/>
      <c r="G17" s="59"/>
      <c r="H17" s="59"/>
    </row>
    <row r="18" spans="2:9">
      <c r="C18" s="6"/>
      <c r="D18" s="7"/>
      <c r="E18" s="7"/>
      <c r="F18" s="7"/>
      <c r="G18" s="7"/>
      <c r="H18" s="7"/>
      <c r="I18" s="7"/>
    </row>
    <row r="19" spans="2:9" ht="20.25" thickBot="1">
      <c r="B19" s="20" t="s">
        <v>37</v>
      </c>
      <c r="C19" s="20"/>
      <c r="D19" s="7"/>
      <c r="E19" s="128" t="s">
        <v>22</v>
      </c>
      <c r="F19" s="7"/>
      <c r="G19" s="7"/>
      <c r="H19" s="7"/>
      <c r="I19" s="7"/>
    </row>
    <row r="20" spans="2:9" ht="18" customHeight="1">
      <c r="B20" s="162" t="s">
        <v>2</v>
      </c>
      <c r="C20" s="163"/>
      <c r="D20" s="166" t="s">
        <v>43</v>
      </c>
      <c r="E20" s="178" t="s">
        <v>42</v>
      </c>
      <c r="F20" s="39"/>
      <c r="G20" s="40"/>
      <c r="H20" s="180" t="s">
        <v>3</v>
      </c>
      <c r="I20" s="182" t="s">
        <v>4</v>
      </c>
    </row>
    <row r="21" spans="2:9" ht="19.5" thickBot="1">
      <c r="B21" s="164"/>
      <c r="C21" s="165"/>
      <c r="D21" s="167"/>
      <c r="E21" s="179"/>
      <c r="F21" s="57" t="s">
        <v>8</v>
      </c>
      <c r="G21" s="57" t="s">
        <v>9</v>
      </c>
      <c r="H21" s="181"/>
      <c r="I21" s="183"/>
    </row>
    <row r="22" spans="2:9">
      <c r="B22" s="184" t="s">
        <v>103</v>
      </c>
      <c r="C22" s="187" t="s">
        <v>23</v>
      </c>
      <c r="D22" s="41" t="s">
        <v>7</v>
      </c>
      <c r="E22" s="55">
        <f t="shared" ref="E22" si="0">F22+G22</f>
        <v>1500000</v>
      </c>
      <c r="F22" s="35">
        <v>500000</v>
      </c>
      <c r="G22" s="35">
        <v>1000000</v>
      </c>
      <c r="H22" s="34" t="s">
        <v>107</v>
      </c>
      <c r="I22" s="36" t="s">
        <v>30</v>
      </c>
    </row>
    <row r="23" spans="2:9">
      <c r="B23" s="185"/>
      <c r="C23" s="188"/>
      <c r="D23" s="28"/>
      <c r="E23" s="56">
        <f>F23+G23</f>
        <v>0</v>
      </c>
      <c r="F23" s="22"/>
      <c r="G23" s="22"/>
      <c r="H23" s="13"/>
      <c r="I23" s="37"/>
    </row>
    <row r="24" spans="2:9">
      <c r="B24" s="185"/>
      <c r="C24" s="188"/>
      <c r="D24" s="30" t="s">
        <v>24</v>
      </c>
      <c r="E24" s="25">
        <f>SUM(E22:E23)</f>
        <v>1500000</v>
      </c>
      <c r="F24" s="25">
        <f>SUM(F22:F23)</f>
        <v>500000</v>
      </c>
      <c r="G24" s="25">
        <f>SUM(G22:G23)</f>
        <v>1000000</v>
      </c>
      <c r="H24" s="26"/>
      <c r="I24" s="42"/>
    </row>
    <row r="25" spans="2:9">
      <c r="B25" s="185"/>
      <c r="C25" s="188" t="s">
        <v>25</v>
      </c>
      <c r="D25" s="28" t="s">
        <v>123</v>
      </c>
      <c r="E25" s="56">
        <f>F25+G25</f>
        <v>315000</v>
      </c>
      <c r="F25" s="22">
        <v>15000</v>
      </c>
      <c r="G25" s="22">
        <v>300000</v>
      </c>
      <c r="H25" s="13" t="s">
        <v>112</v>
      </c>
      <c r="I25" s="37" t="s">
        <v>113</v>
      </c>
    </row>
    <row r="26" spans="2:9">
      <c r="B26" s="185"/>
      <c r="C26" s="188"/>
      <c r="D26" s="28"/>
      <c r="E26" s="56">
        <f t="shared" ref="E26:E27" si="1">F26+G26</f>
        <v>0</v>
      </c>
      <c r="F26" s="22"/>
      <c r="G26" s="22"/>
      <c r="H26" s="13"/>
      <c r="I26" s="37"/>
    </row>
    <row r="27" spans="2:9">
      <c r="B27" s="185"/>
      <c r="C27" s="188"/>
      <c r="D27" s="28"/>
      <c r="E27" s="56">
        <f t="shared" si="1"/>
        <v>0</v>
      </c>
      <c r="F27" s="22"/>
      <c r="G27" s="22"/>
      <c r="H27" s="5"/>
      <c r="I27" s="37"/>
    </row>
    <row r="28" spans="2:9">
      <c r="B28" s="185"/>
      <c r="C28" s="188"/>
      <c r="D28" s="29"/>
      <c r="E28" s="56">
        <f>F28+G28</f>
        <v>0</v>
      </c>
      <c r="F28" s="22"/>
      <c r="G28" s="22"/>
      <c r="H28" s="5"/>
      <c r="I28" s="37"/>
    </row>
    <row r="29" spans="2:9">
      <c r="B29" s="185"/>
      <c r="C29" s="188"/>
      <c r="D29" s="29"/>
      <c r="E29" s="56">
        <f t="shared" ref="E29:E31" si="2">F29+G29</f>
        <v>0</v>
      </c>
      <c r="F29" s="22"/>
      <c r="G29" s="22"/>
      <c r="H29" s="5"/>
      <c r="I29" s="37"/>
    </row>
    <row r="30" spans="2:9">
      <c r="B30" s="185"/>
      <c r="C30" s="188"/>
      <c r="D30" s="29"/>
      <c r="E30" s="56">
        <f t="shared" si="2"/>
        <v>0</v>
      </c>
      <c r="F30" s="22"/>
      <c r="G30" s="22"/>
      <c r="H30" s="5"/>
      <c r="I30" s="37"/>
    </row>
    <row r="31" spans="2:9">
      <c r="B31" s="185"/>
      <c r="C31" s="188"/>
      <c r="D31" s="29"/>
      <c r="E31" s="56">
        <f t="shared" si="2"/>
        <v>0</v>
      </c>
      <c r="F31" s="22"/>
      <c r="G31" s="22"/>
      <c r="H31" s="5"/>
      <c r="I31" s="37"/>
    </row>
    <row r="32" spans="2:9">
      <c r="B32" s="185"/>
      <c r="C32" s="188"/>
      <c r="D32" s="30" t="s">
        <v>26</v>
      </c>
      <c r="E32" s="25">
        <f>SUM(E25:E31)</f>
        <v>315000</v>
      </c>
      <c r="F32" s="25">
        <f>SUM(F25:F31)</f>
        <v>15000</v>
      </c>
      <c r="G32" s="25">
        <f>SUM(G25:G31)</f>
        <v>300000</v>
      </c>
      <c r="H32" s="26"/>
      <c r="I32" s="43"/>
    </row>
    <row r="33" spans="2:9" ht="19.5" thickBot="1">
      <c r="B33" s="186"/>
      <c r="C33" s="189" t="s">
        <v>102</v>
      </c>
      <c r="D33" s="161"/>
      <c r="E33" s="38">
        <f>SUM(E24,E32)</f>
        <v>1815000</v>
      </c>
      <c r="F33" s="38">
        <f>SUM(F24,F32)</f>
        <v>515000</v>
      </c>
      <c r="G33" s="38">
        <f>SUM(G24,G32)</f>
        <v>1300000</v>
      </c>
      <c r="H33" s="119" t="str">
        <f>IF(G33&gt;12100000*0.15,"助成限度額オーバー!!","")</f>
        <v/>
      </c>
      <c r="I33" s="135" t="s">
        <v>116</v>
      </c>
    </row>
    <row r="34" spans="2:9">
      <c r="B34" s="184" t="s">
        <v>104</v>
      </c>
      <c r="C34" s="187" t="s">
        <v>23</v>
      </c>
      <c r="D34" s="41" t="s">
        <v>7</v>
      </c>
      <c r="E34" s="55">
        <f t="shared" ref="E34" si="3">F34+G34</f>
        <v>3500000</v>
      </c>
      <c r="F34" s="35">
        <v>1100000</v>
      </c>
      <c r="G34" s="35">
        <v>2400000</v>
      </c>
      <c r="H34" s="34" t="s">
        <v>106</v>
      </c>
      <c r="I34" s="36" t="s">
        <v>12</v>
      </c>
    </row>
    <row r="35" spans="2:9">
      <c r="B35" s="185"/>
      <c r="C35" s="188"/>
      <c r="D35" s="28"/>
      <c r="E35" s="56">
        <f>F35+G35</f>
        <v>0</v>
      </c>
      <c r="F35" s="22"/>
      <c r="G35" s="22"/>
      <c r="H35" s="13"/>
      <c r="I35" s="37"/>
    </row>
    <row r="36" spans="2:9">
      <c r="B36" s="185"/>
      <c r="C36" s="188"/>
      <c r="D36" s="30" t="s">
        <v>24</v>
      </c>
      <c r="E36" s="25">
        <f>SUM(E34:E35)</f>
        <v>3500000</v>
      </c>
      <c r="F36" s="25">
        <f>SUM(F34:F35)</f>
        <v>1100000</v>
      </c>
      <c r="G36" s="25">
        <f>SUM(G34:G35)</f>
        <v>2400000</v>
      </c>
      <c r="H36" s="26"/>
      <c r="I36" s="42"/>
    </row>
    <row r="37" spans="2:9">
      <c r="B37" s="185"/>
      <c r="C37" s="188" t="s">
        <v>25</v>
      </c>
      <c r="D37" s="29" t="s">
        <v>31</v>
      </c>
      <c r="E37" s="56">
        <f>F37+G37</f>
        <v>120000</v>
      </c>
      <c r="F37" s="22">
        <v>120000</v>
      </c>
      <c r="G37" s="22">
        <v>0</v>
      </c>
      <c r="H37" s="5" t="s">
        <v>110</v>
      </c>
      <c r="I37" s="37" t="s">
        <v>111</v>
      </c>
    </row>
    <row r="38" spans="2:9">
      <c r="B38" s="185"/>
      <c r="C38" s="188"/>
      <c r="D38" s="29" t="s">
        <v>108</v>
      </c>
      <c r="E38" s="56">
        <f t="shared" ref="E38:E40" si="4">F38+G38</f>
        <v>1300000</v>
      </c>
      <c r="F38" s="22">
        <v>300000</v>
      </c>
      <c r="G38" s="22">
        <v>1000000</v>
      </c>
      <c r="H38" s="5" t="s">
        <v>127</v>
      </c>
      <c r="I38" s="37" t="s">
        <v>109</v>
      </c>
    </row>
    <row r="39" spans="2:9">
      <c r="B39" s="185"/>
      <c r="C39" s="188"/>
      <c r="D39" s="29" t="s">
        <v>108</v>
      </c>
      <c r="E39" s="56">
        <f t="shared" si="4"/>
        <v>3000000</v>
      </c>
      <c r="F39" s="67">
        <v>500000</v>
      </c>
      <c r="G39" s="67">
        <v>2500000</v>
      </c>
      <c r="H39" s="141" t="s">
        <v>114</v>
      </c>
      <c r="I39" s="142" t="s">
        <v>126</v>
      </c>
    </row>
    <row r="40" spans="2:9">
      <c r="B40" s="185"/>
      <c r="C40" s="188"/>
      <c r="D40" s="29" t="s">
        <v>123</v>
      </c>
      <c r="E40" s="56">
        <f t="shared" si="4"/>
        <v>1200000</v>
      </c>
      <c r="F40" s="21">
        <v>300000</v>
      </c>
      <c r="G40" s="67">
        <v>900000</v>
      </c>
      <c r="H40" s="141" t="s">
        <v>124</v>
      </c>
      <c r="I40" s="142" t="s">
        <v>125</v>
      </c>
    </row>
    <row r="41" spans="2:9">
      <c r="B41" s="185"/>
      <c r="C41" s="188"/>
      <c r="D41" s="28" t="s">
        <v>118</v>
      </c>
      <c r="E41" s="56">
        <f>F41+G41</f>
        <v>200000</v>
      </c>
      <c r="F41" s="22">
        <v>50000</v>
      </c>
      <c r="G41" s="22">
        <v>150000</v>
      </c>
      <c r="H41" s="13" t="s">
        <v>119</v>
      </c>
      <c r="I41" s="37" t="s">
        <v>32</v>
      </c>
    </row>
    <row r="42" spans="2:9">
      <c r="B42" s="185"/>
      <c r="C42" s="188"/>
      <c r="D42" s="28" t="s">
        <v>120</v>
      </c>
      <c r="E42" s="56">
        <f>F42+G42</f>
        <v>360000</v>
      </c>
      <c r="F42" s="22">
        <v>60000</v>
      </c>
      <c r="G42" s="22">
        <v>300000</v>
      </c>
      <c r="H42" s="13" t="s">
        <v>128</v>
      </c>
      <c r="I42" s="37" t="s">
        <v>130</v>
      </c>
    </row>
    <row r="43" spans="2:9">
      <c r="B43" s="185"/>
      <c r="C43" s="188"/>
      <c r="D43" s="28" t="s">
        <v>120</v>
      </c>
      <c r="E43" s="56">
        <f>F43+G43</f>
        <v>300000</v>
      </c>
      <c r="F43" s="22">
        <v>100000</v>
      </c>
      <c r="G43" s="22">
        <v>200000</v>
      </c>
      <c r="H43" s="13" t="s">
        <v>129</v>
      </c>
      <c r="I43" s="37" t="s">
        <v>131</v>
      </c>
    </row>
    <row r="44" spans="2:9">
      <c r="B44" s="185"/>
      <c r="C44" s="188"/>
      <c r="D44" s="29" t="s">
        <v>115</v>
      </c>
      <c r="E44" s="56">
        <f t="shared" ref="E44:E45" si="5">F44+G44</f>
        <v>240000</v>
      </c>
      <c r="F44" s="22">
        <v>100000</v>
      </c>
      <c r="G44" s="22">
        <v>140000</v>
      </c>
      <c r="H44" s="5" t="s">
        <v>122</v>
      </c>
      <c r="I44" s="37" t="s">
        <v>121</v>
      </c>
    </row>
    <row r="45" spans="2:9">
      <c r="B45" s="185"/>
      <c r="C45" s="188"/>
      <c r="D45" s="143" t="s">
        <v>132</v>
      </c>
      <c r="E45" s="56">
        <f t="shared" si="5"/>
        <v>1200000</v>
      </c>
      <c r="F45" s="139">
        <v>500000</v>
      </c>
      <c r="G45" s="139">
        <v>700000</v>
      </c>
      <c r="I45" s="140" t="s">
        <v>125</v>
      </c>
    </row>
    <row r="46" spans="2:9">
      <c r="B46" s="185"/>
      <c r="C46" s="188"/>
      <c r="D46" s="29"/>
      <c r="E46" s="56"/>
      <c r="F46" s="22"/>
      <c r="G46" s="22"/>
      <c r="H46" s="5"/>
      <c r="I46" s="37"/>
    </row>
    <row r="47" spans="2:9">
      <c r="B47" s="185"/>
      <c r="C47" s="188"/>
      <c r="D47" s="30" t="s">
        <v>26</v>
      </c>
      <c r="E47" s="25">
        <f>SUM(E37:E44)</f>
        <v>6720000</v>
      </c>
      <c r="F47" s="25">
        <f>SUM(F37:F45)</f>
        <v>2030000</v>
      </c>
      <c r="G47" s="25">
        <f>SUM(G37:G45)</f>
        <v>5890000</v>
      </c>
      <c r="H47" s="26"/>
      <c r="I47" s="42"/>
    </row>
    <row r="48" spans="2:9" ht="19.5" thickBot="1">
      <c r="B48" s="186"/>
      <c r="C48" s="189" t="s">
        <v>59</v>
      </c>
      <c r="D48" s="161"/>
      <c r="E48" s="38">
        <f>SUM(E36,E47)</f>
        <v>10220000</v>
      </c>
      <c r="F48" s="38">
        <f>SUM(F36,F47)</f>
        <v>3130000</v>
      </c>
      <c r="G48" s="38">
        <f>SUM(G36,G47)</f>
        <v>8290000</v>
      </c>
      <c r="H48" s="119" t="str">
        <f>IF(G48&lt;12100000*0.85,"助成下限額未満!!","")</f>
        <v>助成下限額未満!!</v>
      </c>
      <c r="I48" s="136" t="s">
        <v>117</v>
      </c>
    </row>
    <row r="49" spans="2:9" ht="18.600000000000001" customHeight="1" thickBot="1">
      <c r="B49" s="190" t="s">
        <v>52</v>
      </c>
      <c r="C49" s="191"/>
      <c r="D49" s="192"/>
      <c r="E49" s="96">
        <f>SUM(E48,E33)</f>
        <v>12035000</v>
      </c>
      <c r="F49" s="96">
        <f>SUM(F48,F33)</f>
        <v>3645000</v>
      </c>
      <c r="G49" s="100">
        <f>SUM(G48,G33)</f>
        <v>9590000</v>
      </c>
      <c r="H49" s="101"/>
      <c r="I49" s="97"/>
    </row>
    <row r="50" spans="2:9" hidden="1">
      <c r="C50" s="10"/>
      <c r="D50" s="104" t="s">
        <v>74</v>
      </c>
      <c r="E50" s="31">
        <f>SUM(E24,E36)</f>
        <v>5000000</v>
      </c>
      <c r="F50" s="118">
        <f>SUM(F24,F36)</f>
        <v>1600000</v>
      </c>
      <c r="G50" s="118">
        <f>SUM(G24,G36)</f>
        <v>3400000</v>
      </c>
      <c r="H50" s="98"/>
      <c r="I50" s="98"/>
    </row>
    <row r="51" spans="2:9" hidden="1">
      <c r="C51" s="10"/>
      <c r="D51" s="104" t="s">
        <v>75</v>
      </c>
      <c r="E51" s="31">
        <f>SUM(E32,E47)</f>
        <v>7035000</v>
      </c>
      <c r="F51" s="118">
        <f>SUM(F32,F47)</f>
        <v>2045000</v>
      </c>
      <c r="G51" s="118">
        <f>SUM(G32,G47)</f>
        <v>6190000</v>
      </c>
      <c r="H51" s="98"/>
      <c r="I51" s="98"/>
    </row>
    <row r="52" spans="2:9">
      <c r="C52" s="10"/>
      <c r="D52" s="10"/>
      <c r="E52" s="31"/>
      <c r="F52" s="32">
        <f>F49/E49</f>
        <v>0.30286663896967181</v>
      </c>
      <c r="G52" s="32">
        <f>G49/E49</f>
        <v>0.79684254258412968</v>
      </c>
      <c r="H52" s="120" t="str">
        <f>IF(G52&gt;80%,"補助率オーバー!!","")</f>
        <v/>
      </c>
      <c r="I52" s="98"/>
    </row>
    <row r="53" spans="2:9">
      <c r="C53" s="10"/>
      <c r="D53" s="10"/>
      <c r="E53" s="31"/>
      <c r="F53" s="49" t="s">
        <v>33</v>
      </c>
      <c r="G53" s="50" t="s">
        <v>34</v>
      </c>
      <c r="H53" s="99"/>
      <c r="I53" s="99"/>
    </row>
    <row r="54" spans="2:9">
      <c r="C54" s="10"/>
      <c r="D54" s="10"/>
      <c r="E54" s="31"/>
      <c r="F54" s="49"/>
      <c r="G54" s="49"/>
      <c r="H54" s="99"/>
      <c r="I54" s="99"/>
    </row>
    <row r="55" spans="2:9" ht="20.25" thickBot="1">
      <c r="B55" s="20" t="s">
        <v>38</v>
      </c>
      <c r="C55" s="10"/>
      <c r="D55" s="10"/>
      <c r="E55" s="31"/>
      <c r="F55" s="49"/>
      <c r="G55" s="50"/>
      <c r="H55" s="50"/>
      <c r="I55" s="50"/>
    </row>
    <row r="56" spans="2:9" ht="33" customHeight="1">
      <c r="B56" s="162" t="s">
        <v>36</v>
      </c>
      <c r="C56" s="210"/>
      <c r="D56" s="113" t="s">
        <v>43</v>
      </c>
      <c r="E56" s="132" t="s">
        <v>5</v>
      </c>
      <c r="F56" s="197" t="s">
        <v>44</v>
      </c>
      <c r="G56" s="198"/>
      <c r="H56" s="198"/>
      <c r="I56" s="112" t="s">
        <v>45</v>
      </c>
    </row>
    <row r="57" spans="2:9">
      <c r="B57" s="199" t="s">
        <v>1</v>
      </c>
      <c r="C57" s="200"/>
      <c r="D57" s="13" t="s">
        <v>11</v>
      </c>
      <c r="E57" s="22">
        <v>200000</v>
      </c>
      <c r="F57" s="205" t="s">
        <v>146</v>
      </c>
      <c r="G57" s="206"/>
      <c r="H57" s="206"/>
      <c r="I57" s="37"/>
    </row>
    <row r="58" spans="2:9">
      <c r="B58" s="201"/>
      <c r="C58" s="202"/>
      <c r="D58" s="5" t="s">
        <v>11</v>
      </c>
      <c r="E58" s="21">
        <v>100000</v>
      </c>
      <c r="F58" s="207" t="s">
        <v>147</v>
      </c>
      <c r="G58" s="208"/>
      <c r="H58" s="208"/>
      <c r="I58" s="37"/>
    </row>
    <row r="59" spans="2:9">
      <c r="B59" s="201"/>
      <c r="C59" s="202"/>
      <c r="D59" s="5"/>
      <c r="E59" s="21"/>
      <c r="F59" s="207"/>
      <c r="G59" s="208"/>
      <c r="H59" s="208"/>
      <c r="I59" s="37"/>
    </row>
    <row r="60" spans="2:9">
      <c r="B60" s="201"/>
      <c r="C60" s="202"/>
      <c r="D60" s="144"/>
      <c r="E60" s="145"/>
      <c r="F60" s="207"/>
      <c r="G60" s="208"/>
      <c r="H60" s="208"/>
      <c r="I60" s="60"/>
    </row>
    <row r="61" spans="2:9">
      <c r="B61" s="201"/>
      <c r="C61" s="202"/>
      <c r="D61" s="29"/>
      <c r="E61" s="21"/>
      <c r="F61" s="207"/>
      <c r="G61" s="208"/>
      <c r="H61" s="208"/>
      <c r="I61" s="60"/>
    </row>
    <row r="62" spans="2:9">
      <c r="B62" s="201"/>
      <c r="C62" s="202"/>
      <c r="D62" s="29"/>
      <c r="E62" s="21"/>
      <c r="F62" s="207"/>
      <c r="G62" s="208"/>
      <c r="H62" s="208"/>
      <c r="I62" s="60"/>
    </row>
    <row r="63" spans="2:9">
      <c r="B63" s="203"/>
      <c r="C63" s="204"/>
      <c r="D63" s="29"/>
      <c r="E63" s="21"/>
      <c r="F63" s="207"/>
      <c r="G63" s="209"/>
      <c r="H63" s="209"/>
      <c r="I63" s="60"/>
    </row>
    <row r="64" spans="2:9" ht="19.5" thickBot="1">
      <c r="B64" s="193" t="s">
        <v>10</v>
      </c>
      <c r="C64" s="194"/>
      <c r="D64" s="161"/>
      <c r="E64" s="38">
        <f>SUM(E57:E63)</f>
        <v>300000</v>
      </c>
      <c r="F64" s="137">
        <f>E64/G49</f>
        <v>3.1282586027111578E-2</v>
      </c>
      <c r="G64" s="195" t="str">
        <f>IF(E64&gt;12100000*0.05,"限度額オーバー!!","")</f>
        <v/>
      </c>
      <c r="H64" s="196"/>
      <c r="I64" s="138" t="s">
        <v>100</v>
      </c>
    </row>
    <row r="65" spans="3:8">
      <c r="C65" s="10"/>
      <c r="D65" s="10"/>
      <c r="E65" s="11"/>
      <c r="H65" s="7"/>
    </row>
  </sheetData>
  <mergeCells count="39">
    <mergeCell ref="B49:D49"/>
    <mergeCell ref="B64:D64"/>
    <mergeCell ref="G64:H64"/>
    <mergeCell ref="F56:H56"/>
    <mergeCell ref="B57:C63"/>
    <mergeCell ref="F57:H57"/>
    <mergeCell ref="F58:H58"/>
    <mergeCell ref="F59:H59"/>
    <mergeCell ref="F60:H60"/>
    <mergeCell ref="F61:H61"/>
    <mergeCell ref="F62:H62"/>
    <mergeCell ref="F63:H63"/>
    <mergeCell ref="B56:C56"/>
    <mergeCell ref="I20:I21"/>
    <mergeCell ref="B34:B48"/>
    <mergeCell ref="C34:C36"/>
    <mergeCell ref="C37:C47"/>
    <mergeCell ref="C48:D48"/>
    <mergeCell ref="B22:B33"/>
    <mergeCell ref="C22:C24"/>
    <mergeCell ref="C25:C32"/>
    <mergeCell ref="C33:D33"/>
    <mergeCell ref="B11:D11"/>
    <mergeCell ref="B20:C21"/>
    <mergeCell ref="D20:D21"/>
    <mergeCell ref="F11:H11"/>
    <mergeCell ref="D13:H13"/>
    <mergeCell ref="B14:H14"/>
    <mergeCell ref="B15:D15"/>
    <mergeCell ref="B16:D16"/>
    <mergeCell ref="F16:H16"/>
    <mergeCell ref="E20:E21"/>
    <mergeCell ref="H20:H21"/>
    <mergeCell ref="B10:D10"/>
    <mergeCell ref="D3:H3"/>
    <mergeCell ref="D4:H4"/>
    <mergeCell ref="B8:D8"/>
    <mergeCell ref="F8:H8"/>
    <mergeCell ref="B9:D9"/>
  </mergeCells>
  <phoneticPr fontId="2"/>
  <printOptions horizontalCentered="1"/>
  <pageMargins left="0.31496062992125984" right="0.19685039370078741" top="0.55118110236220474" bottom="0.35433070866141736" header="0.31496062992125984" footer="0.31496062992125984"/>
  <pageSetup paperSize="9"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F4BAB-A35D-4F4B-916B-6416C85C982F}">
  <sheetPr>
    <tabColor rgb="FFFFFF00"/>
  </sheetPr>
  <dimension ref="B1:O63"/>
  <sheetViews>
    <sheetView topLeftCell="A4" zoomScaleNormal="100" workbookViewId="0">
      <selection activeCell="D5" sqref="D5"/>
    </sheetView>
  </sheetViews>
  <sheetFormatPr defaultRowHeight="18.75"/>
  <cols>
    <col min="1" max="1" width="1.125" customWidth="1"/>
    <col min="2" max="2" width="5" customWidth="1"/>
    <col min="3" max="3" width="16.875" customWidth="1"/>
    <col min="4" max="4" width="23.625" customWidth="1"/>
    <col min="5" max="7" width="14.375" customWidth="1"/>
    <col min="8" max="8" width="20.375" customWidth="1"/>
    <col min="9" max="9" width="36" customWidth="1"/>
    <col min="11" max="11" width="8.875" customWidth="1"/>
  </cols>
  <sheetData>
    <row r="1" spans="2:15" ht="24">
      <c r="B1" s="16" t="s">
        <v>86</v>
      </c>
      <c r="C1" s="16"/>
    </row>
    <row r="3" spans="2:15" s="4" customFormat="1" ht="24.6" customHeight="1">
      <c r="C3" s="111" t="s">
        <v>27</v>
      </c>
      <c r="D3" s="150"/>
      <c r="E3" s="150"/>
      <c r="F3" s="150"/>
      <c r="G3" s="150"/>
      <c r="H3" s="150"/>
      <c r="I3" s="14"/>
      <c r="J3" s="1"/>
      <c r="K3" s="2"/>
      <c r="L3" s="2"/>
      <c r="M3" s="3"/>
      <c r="N3" s="2"/>
      <c r="O3" s="2"/>
    </row>
    <row r="4" spans="2:15" s="4" customFormat="1" ht="24.6" customHeight="1">
      <c r="C4" s="111" t="s">
        <v>28</v>
      </c>
      <c r="D4" s="150"/>
      <c r="E4" s="150"/>
      <c r="F4" s="150"/>
      <c r="G4" s="150"/>
      <c r="H4" s="150"/>
      <c r="I4" s="15"/>
      <c r="J4" s="1"/>
      <c r="K4" s="2"/>
      <c r="L4" s="2"/>
      <c r="M4" s="3"/>
      <c r="N4" s="2"/>
      <c r="O4" s="2"/>
    </row>
    <row r="5" spans="2:15">
      <c r="I5" s="7"/>
    </row>
    <row r="6" spans="2:15" ht="18" customHeight="1">
      <c r="C6" s="8"/>
    </row>
    <row r="7" spans="2:15" ht="18" customHeight="1" thickBot="1">
      <c r="B7" s="20" t="s">
        <v>80</v>
      </c>
      <c r="C7" s="20"/>
      <c r="H7" s="105" t="s">
        <v>78</v>
      </c>
    </row>
    <row r="8" spans="2:15" ht="18" customHeight="1" thickBot="1">
      <c r="B8" s="151" t="s">
        <v>0</v>
      </c>
      <c r="C8" s="152"/>
      <c r="D8" s="153"/>
      <c r="E8" s="106" t="s">
        <v>5</v>
      </c>
      <c r="F8" s="154" t="s">
        <v>6</v>
      </c>
      <c r="G8" s="152"/>
      <c r="H8" s="155"/>
      <c r="I8" s="54"/>
    </row>
    <row r="9" spans="2:15" ht="18" customHeight="1">
      <c r="B9" s="156" t="s">
        <v>17</v>
      </c>
      <c r="C9" s="157"/>
      <c r="D9" s="158"/>
      <c r="E9" s="48">
        <f>G47</f>
        <v>0</v>
      </c>
      <c r="F9" s="114" t="s">
        <v>72</v>
      </c>
      <c r="G9" s="115"/>
      <c r="H9" s="47" t="e">
        <f>E9/E11</f>
        <v>#DIV/0!</v>
      </c>
      <c r="I9" s="17"/>
    </row>
    <row r="10" spans="2:15" ht="18" customHeight="1">
      <c r="B10" s="147" t="s">
        <v>20</v>
      </c>
      <c r="C10" s="148"/>
      <c r="D10" s="149"/>
      <c r="E10" s="24">
        <f>F47</f>
        <v>0</v>
      </c>
      <c r="F10" s="116" t="s">
        <v>73</v>
      </c>
      <c r="G10" s="117"/>
      <c r="H10" s="44" t="e">
        <f>E10/E11</f>
        <v>#DIV/0!</v>
      </c>
      <c r="I10" s="17"/>
    </row>
    <row r="11" spans="2:15" ht="18" customHeight="1" thickBot="1">
      <c r="B11" s="159" t="s">
        <v>19</v>
      </c>
      <c r="C11" s="160"/>
      <c r="D11" s="161"/>
      <c r="E11" s="38">
        <f>SUM(E9:E10)</f>
        <v>0</v>
      </c>
      <c r="F11" s="168"/>
      <c r="G11" s="169"/>
      <c r="H11" s="170"/>
      <c r="I11" s="17"/>
    </row>
    <row r="12" spans="2:15" ht="4.3499999999999996" customHeight="1">
      <c r="B12" s="59"/>
      <c r="C12" s="59"/>
      <c r="D12" s="59"/>
      <c r="E12" s="59"/>
      <c r="F12" s="59"/>
      <c r="G12" s="59"/>
      <c r="H12" s="59"/>
    </row>
    <row r="13" spans="2:15">
      <c r="B13" s="133" t="s">
        <v>91</v>
      </c>
      <c r="C13" s="133"/>
      <c r="D13" s="171" t="s">
        <v>154</v>
      </c>
      <c r="E13" s="171"/>
      <c r="F13" s="171"/>
      <c r="G13" s="171"/>
      <c r="H13" s="171"/>
    </row>
    <row r="14" spans="2:15" ht="18" customHeight="1" thickBot="1">
      <c r="B14" s="172"/>
      <c r="C14" s="172"/>
      <c r="D14" s="172"/>
      <c r="E14" s="172"/>
      <c r="F14" s="172"/>
      <c r="G14" s="172"/>
      <c r="H14" s="172"/>
      <c r="I14" s="17"/>
    </row>
    <row r="15" spans="2:15" ht="18" customHeight="1">
      <c r="B15" s="156" t="s">
        <v>18</v>
      </c>
      <c r="C15" s="157"/>
      <c r="D15" s="158"/>
      <c r="E15" s="46">
        <f>E62</f>
        <v>0</v>
      </c>
      <c r="F15" s="114" t="s">
        <v>95</v>
      </c>
      <c r="G15" s="115"/>
      <c r="H15" s="47" t="e">
        <f>E15/E9</f>
        <v>#DIV/0!</v>
      </c>
      <c r="I15" s="17"/>
    </row>
    <row r="16" spans="2:15" ht="18" customHeight="1" thickBot="1">
      <c r="B16" s="173" t="s">
        <v>21</v>
      </c>
      <c r="C16" s="174"/>
      <c r="D16" s="175"/>
      <c r="E16" s="45">
        <f>SUM(E11:E15)</f>
        <v>0</v>
      </c>
      <c r="F16" s="176"/>
      <c r="G16" s="176"/>
      <c r="H16" s="177"/>
      <c r="I16" s="17"/>
    </row>
    <row r="17" spans="2:9" ht="18" customHeight="1">
      <c r="B17" s="59"/>
      <c r="C17" s="59"/>
      <c r="D17" s="59"/>
      <c r="E17" s="59"/>
      <c r="F17" s="59"/>
      <c r="G17" s="59"/>
      <c r="H17" s="59"/>
    </row>
    <row r="18" spans="2:9">
      <c r="C18" s="6"/>
      <c r="D18" s="7"/>
      <c r="E18" s="7"/>
      <c r="F18" s="7"/>
      <c r="G18" s="7"/>
      <c r="H18" s="7"/>
      <c r="I18" s="7"/>
    </row>
    <row r="19" spans="2:9" ht="20.25" thickBot="1">
      <c r="B19" s="20" t="s">
        <v>37</v>
      </c>
      <c r="C19" s="20"/>
      <c r="D19" s="7"/>
      <c r="E19" s="128" t="s">
        <v>22</v>
      </c>
      <c r="F19" s="7"/>
      <c r="G19" s="7"/>
      <c r="H19" s="7"/>
      <c r="I19" s="7"/>
    </row>
    <row r="20" spans="2:9" ht="18" customHeight="1">
      <c r="B20" s="162" t="s">
        <v>2</v>
      </c>
      <c r="C20" s="163"/>
      <c r="D20" s="166" t="s">
        <v>43</v>
      </c>
      <c r="E20" s="178" t="s">
        <v>42</v>
      </c>
      <c r="F20" s="39"/>
      <c r="G20" s="40"/>
      <c r="H20" s="180" t="s">
        <v>3</v>
      </c>
      <c r="I20" s="182" t="s">
        <v>4</v>
      </c>
    </row>
    <row r="21" spans="2:9" ht="19.5" thickBot="1">
      <c r="B21" s="164"/>
      <c r="C21" s="165"/>
      <c r="D21" s="167"/>
      <c r="E21" s="179"/>
      <c r="F21" s="57" t="s">
        <v>8</v>
      </c>
      <c r="G21" s="57" t="s">
        <v>9</v>
      </c>
      <c r="H21" s="181"/>
      <c r="I21" s="183"/>
    </row>
    <row r="22" spans="2:9">
      <c r="B22" s="184" t="s">
        <v>103</v>
      </c>
      <c r="C22" s="187" t="s">
        <v>23</v>
      </c>
      <c r="D22" s="41"/>
      <c r="E22" s="55">
        <f t="shared" ref="E22" si="0">F22+G22</f>
        <v>0</v>
      </c>
      <c r="F22" s="35"/>
      <c r="G22" s="35"/>
      <c r="H22" s="34"/>
      <c r="I22" s="36"/>
    </row>
    <row r="23" spans="2:9">
      <c r="B23" s="185"/>
      <c r="C23" s="188"/>
      <c r="D23" s="28"/>
      <c r="E23" s="56">
        <f>F23+G23</f>
        <v>0</v>
      </c>
      <c r="F23" s="22"/>
      <c r="G23" s="22"/>
      <c r="H23" s="13"/>
      <c r="I23" s="37"/>
    </row>
    <row r="24" spans="2:9">
      <c r="B24" s="185"/>
      <c r="C24" s="188"/>
      <c r="D24" s="30" t="s">
        <v>24</v>
      </c>
      <c r="E24" s="25">
        <f>SUM(E22:E23)</f>
        <v>0</v>
      </c>
      <c r="F24" s="25">
        <f>SUM(F22:F23)</f>
        <v>0</v>
      </c>
      <c r="G24" s="25">
        <f>SUM(G22:G23)</f>
        <v>0</v>
      </c>
      <c r="H24" s="26"/>
      <c r="I24" s="42"/>
    </row>
    <row r="25" spans="2:9">
      <c r="B25" s="185"/>
      <c r="C25" s="188" t="s">
        <v>25</v>
      </c>
      <c r="D25" s="28"/>
      <c r="E25" s="56">
        <f>F25+G25</f>
        <v>0</v>
      </c>
      <c r="F25" s="22"/>
      <c r="G25" s="22"/>
      <c r="H25" s="13"/>
      <c r="I25" s="37"/>
    </row>
    <row r="26" spans="2:9">
      <c r="B26" s="185"/>
      <c r="C26" s="188"/>
      <c r="D26" s="28"/>
      <c r="E26" s="56">
        <f t="shared" ref="E26:E27" si="1">F26+G26</f>
        <v>0</v>
      </c>
      <c r="F26" s="22"/>
      <c r="G26" s="22"/>
      <c r="H26" s="13"/>
      <c r="I26" s="37"/>
    </row>
    <row r="27" spans="2:9">
      <c r="B27" s="185"/>
      <c r="C27" s="188"/>
      <c r="D27" s="28"/>
      <c r="E27" s="56">
        <f t="shared" si="1"/>
        <v>0</v>
      </c>
      <c r="F27" s="22"/>
      <c r="G27" s="22"/>
      <c r="H27" s="5"/>
      <c r="I27" s="37"/>
    </row>
    <row r="28" spans="2:9">
      <c r="B28" s="185"/>
      <c r="C28" s="188"/>
      <c r="D28" s="29"/>
      <c r="E28" s="56">
        <f>F28+G28</f>
        <v>0</v>
      </c>
      <c r="F28" s="22"/>
      <c r="G28" s="22"/>
      <c r="H28" s="5"/>
      <c r="I28" s="37"/>
    </row>
    <row r="29" spans="2:9">
      <c r="B29" s="185"/>
      <c r="C29" s="188"/>
      <c r="D29" s="29"/>
      <c r="E29" s="56">
        <f t="shared" ref="E29:E31" si="2">F29+G29</f>
        <v>0</v>
      </c>
      <c r="F29" s="22"/>
      <c r="G29" s="22"/>
      <c r="H29" s="5"/>
      <c r="I29" s="37"/>
    </row>
    <row r="30" spans="2:9">
      <c r="B30" s="185"/>
      <c r="C30" s="188"/>
      <c r="D30" s="29"/>
      <c r="E30" s="56">
        <f t="shared" si="2"/>
        <v>0</v>
      </c>
      <c r="F30" s="22"/>
      <c r="G30" s="22"/>
      <c r="H30" s="5"/>
      <c r="I30" s="37"/>
    </row>
    <row r="31" spans="2:9">
      <c r="B31" s="185"/>
      <c r="C31" s="188"/>
      <c r="D31" s="29"/>
      <c r="E31" s="56">
        <f t="shared" si="2"/>
        <v>0</v>
      </c>
      <c r="F31" s="22"/>
      <c r="G31" s="22"/>
      <c r="H31" s="5"/>
      <c r="I31" s="37"/>
    </row>
    <row r="32" spans="2:9">
      <c r="B32" s="185"/>
      <c r="C32" s="188"/>
      <c r="D32" s="30" t="s">
        <v>26</v>
      </c>
      <c r="E32" s="25">
        <f>SUM(E25:E31)</f>
        <v>0</v>
      </c>
      <c r="F32" s="25">
        <f>SUM(F25:F31)</f>
        <v>0</v>
      </c>
      <c r="G32" s="25">
        <f>SUM(G25:G31)</f>
        <v>0</v>
      </c>
      <c r="H32" s="26"/>
      <c r="I32" s="43"/>
    </row>
    <row r="33" spans="2:9" ht="19.5" thickBot="1">
      <c r="B33" s="186"/>
      <c r="C33" s="189" t="s">
        <v>102</v>
      </c>
      <c r="D33" s="161"/>
      <c r="E33" s="38">
        <f>SUM(E24,E32)</f>
        <v>0</v>
      </c>
      <c r="F33" s="38">
        <f>SUM(F24,F32)</f>
        <v>0</v>
      </c>
      <c r="G33" s="38">
        <f>SUM(G24,G32)</f>
        <v>0</v>
      </c>
      <c r="H33" s="119" t="str">
        <f>IF(G33&gt;12100000*0.15,"限度額オーバー!!","")</f>
        <v/>
      </c>
      <c r="I33" s="135" t="s">
        <v>98</v>
      </c>
    </row>
    <row r="34" spans="2:9">
      <c r="B34" s="184" t="s">
        <v>104</v>
      </c>
      <c r="C34" s="187" t="s">
        <v>23</v>
      </c>
      <c r="D34" s="41"/>
      <c r="E34" s="55">
        <f t="shared" ref="E34" si="3">F34+G34</f>
        <v>0</v>
      </c>
      <c r="F34" s="35"/>
      <c r="G34" s="35"/>
      <c r="H34" s="34"/>
      <c r="I34" s="36"/>
    </row>
    <row r="35" spans="2:9">
      <c r="B35" s="185"/>
      <c r="C35" s="188"/>
      <c r="D35" s="28"/>
      <c r="E35" s="56">
        <f>F35+G35</f>
        <v>0</v>
      </c>
      <c r="F35" s="22"/>
      <c r="G35" s="22"/>
      <c r="H35" s="13"/>
      <c r="I35" s="37"/>
    </row>
    <row r="36" spans="2:9">
      <c r="B36" s="185"/>
      <c r="C36" s="188"/>
      <c r="D36" s="30" t="s">
        <v>24</v>
      </c>
      <c r="E36" s="25">
        <f>SUM(E34:E35)</f>
        <v>0</v>
      </c>
      <c r="F36" s="25">
        <f>SUM(F34:F35)</f>
        <v>0</v>
      </c>
      <c r="G36" s="25">
        <f>SUM(G34:G35)</f>
        <v>0</v>
      </c>
      <c r="H36" s="26"/>
      <c r="I36" s="42"/>
    </row>
    <row r="37" spans="2:9">
      <c r="B37" s="185"/>
      <c r="C37" s="188" t="s">
        <v>25</v>
      </c>
      <c r="D37" s="28"/>
      <c r="E37" s="56">
        <f>F37+G37</f>
        <v>0</v>
      </c>
      <c r="F37" s="22"/>
      <c r="G37" s="22"/>
      <c r="H37" s="13"/>
      <c r="I37" s="37"/>
    </row>
    <row r="38" spans="2:9">
      <c r="B38" s="185"/>
      <c r="C38" s="188"/>
      <c r="D38" s="29"/>
      <c r="E38" s="56">
        <f t="shared" ref="E38:E39" si="4">F38+G38</f>
        <v>0</v>
      </c>
      <c r="F38" s="22"/>
      <c r="G38" s="22"/>
      <c r="H38" s="5"/>
      <c r="I38" s="37"/>
    </row>
    <row r="39" spans="2:9">
      <c r="B39" s="185"/>
      <c r="C39" s="188"/>
      <c r="D39" s="29"/>
      <c r="E39" s="56">
        <f t="shared" si="4"/>
        <v>0</v>
      </c>
      <c r="F39" s="22"/>
      <c r="G39" s="22"/>
      <c r="H39" s="5"/>
      <c r="I39" s="37"/>
    </row>
    <row r="40" spans="2:9">
      <c r="B40" s="185"/>
      <c r="C40" s="188"/>
      <c r="D40" s="29"/>
      <c r="E40" s="56">
        <f>F40+G40</f>
        <v>0</v>
      </c>
      <c r="F40" s="22"/>
      <c r="G40" s="22"/>
      <c r="H40" s="5"/>
      <c r="I40" s="37"/>
    </row>
    <row r="41" spans="2:9">
      <c r="B41" s="185"/>
      <c r="C41" s="188"/>
      <c r="D41" s="29"/>
      <c r="E41" s="56">
        <f>F41+G41</f>
        <v>0</v>
      </c>
      <c r="F41" s="22"/>
      <c r="G41" s="22"/>
      <c r="H41" s="5"/>
      <c r="I41" s="37"/>
    </row>
    <row r="42" spans="2:9">
      <c r="B42" s="185"/>
      <c r="C42" s="188"/>
      <c r="D42" s="29"/>
      <c r="E42" s="56">
        <f t="shared" ref="E42:E44" si="5">F42+G42</f>
        <v>0</v>
      </c>
      <c r="F42" s="22"/>
      <c r="G42" s="22"/>
      <c r="H42" s="5"/>
      <c r="I42" s="37"/>
    </row>
    <row r="43" spans="2:9">
      <c r="B43" s="185"/>
      <c r="C43" s="188"/>
      <c r="D43" s="29"/>
      <c r="E43" s="56">
        <f t="shared" si="5"/>
        <v>0</v>
      </c>
      <c r="F43" s="22"/>
      <c r="G43" s="22"/>
      <c r="H43" s="5"/>
      <c r="I43" s="37"/>
    </row>
    <row r="44" spans="2:9">
      <c r="B44" s="185"/>
      <c r="C44" s="188"/>
      <c r="D44" s="29"/>
      <c r="E44" s="56">
        <f t="shared" si="5"/>
        <v>0</v>
      </c>
      <c r="F44" s="22"/>
      <c r="G44" s="22"/>
      <c r="H44" s="5"/>
      <c r="I44" s="37"/>
    </row>
    <row r="45" spans="2:9">
      <c r="B45" s="185"/>
      <c r="C45" s="188"/>
      <c r="D45" s="30" t="s">
        <v>26</v>
      </c>
      <c r="E45" s="25">
        <f>SUM(E37:E44)</f>
        <v>0</v>
      </c>
      <c r="F45" s="25">
        <f>SUM(F37:F44)</f>
        <v>0</v>
      </c>
      <c r="G45" s="25">
        <f>SUM(G37:G44)</f>
        <v>0</v>
      </c>
      <c r="H45" s="26"/>
      <c r="I45" s="42"/>
    </row>
    <row r="46" spans="2:9" ht="19.5" thickBot="1">
      <c r="B46" s="186"/>
      <c r="C46" s="189" t="s">
        <v>59</v>
      </c>
      <c r="D46" s="161"/>
      <c r="E46" s="38">
        <f>SUM(E36,E45)</f>
        <v>0</v>
      </c>
      <c r="F46" s="38">
        <f>SUM(F36,F45)</f>
        <v>0</v>
      </c>
      <c r="G46" s="38">
        <f>SUM(G36,G45)</f>
        <v>0</v>
      </c>
      <c r="H46" s="119" t="str">
        <f>IF(G46&lt;12100000*0.85,"下限額未満!!","")</f>
        <v>下限額未満!!</v>
      </c>
      <c r="I46" s="136" t="s">
        <v>99</v>
      </c>
    </row>
    <row r="47" spans="2:9" ht="18.600000000000001" customHeight="1" thickBot="1">
      <c r="B47" s="190" t="s">
        <v>52</v>
      </c>
      <c r="C47" s="191"/>
      <c r="D47" s="192"/>
      <c r="E47" s="96">
        <f>SUM(E46,E33)</f>
        <v>0</v>
      </c>
      <c r="F47" s="96">
        <f>SUM(F46,F33)</f>
        <v>0</v>
      </c>
      <c r="G47" s="100">
        <f>SUM(G46,G33)</f>
        <v>0</v>
      </c>
      <c r="H47" s="101"/>
      <c r="I47" s="97"/>
    </row>
    <row r="48" spans="2:9" hidden="1">
      <c r="C48" s="10"/>
      <c r="D48" s="104" t="s">
        <v>74</v>
      </c>
      <c r="E48" s="31">
        <f>SUM(E24,E36)</f>
        <v>0</v>
      </c>
      <c r="F48" s="118">
        <f t="shared" ref="F48:G48" si="6">SUM(F24,F36)</f>
        <v>0</v>
      </c>
      <c r="G48" s="118">
        <f t="shared" si="6"/>
        <v>0</v>
      </c>
      <c r="H48" s="98"/>
      <c r="I48" s="98"/>
    </row>
    <row r="49" spans="2:9" hidden="1">
      <c r="C49" s="10"/>
      <c r="D49" s="104" t="s">
        <v>75</v>
      </c>
      <c r="E49" s="31">
        <f>SUM(E32,E45)</f>
        <v>0</v>
      </c>
      <c r="F49" s="118">
        <f t="shared" ref="F49:G49" si="7">SUM(F32,F45)</f>
        <v>0</v>
      </c>
      <c r="G49" s="118">
        <f t="shared" si="7"/>
        <v>0</v>
      </c>
      <c r="H49" s="98"/>
      <c r="I49" s="98"/>
    </row>
    <row r="50" spans="2:9">
      <c r="C50" s="10"/>
      <c r="D50" s="10"/>
      <c r="E50" s="31"/>
      <c r="F50" s="32" t="e">
        <f>F47/E47</f>
        <v>#DIV/0!</v>
      </c>
      <c r="G50" s="32" t="e">
        <f>G47/E47</f>
        <v>#DIV/0!</v>
      </c>
      <c r="H50" s="120" t="e">
        <f>IF(G50&gt;80%,"補助率オーバー!!","")</f>
        <v>#DIV/0!</v>
      </c>
      <c r="I50" s="98"/>
    </row>
    <row r="51" spans="2:9">
      <c r="C51" s="10"/>
      <c r="D51" s="10"/>
      <c r="E51" s="31"/>
      <c r="F51" s="49" t="s">
        <v>33</v>
      </c>
      <c r="G51" s="50" t="s">
        <v>34</v>
      </c>
      <c r="H51" s="99"/>
      <c r="I51" s="99"/>
    </row>
    <row r="52" spans="2:9">
      <c r="C52" s="10"/>
      <c r="D52" s="10"/>
      <c r="E52" s="31"/>
      <c r="F52" s="49"/>
      <c r="G52" s="49"/>
      <c r="H52" s="99"/>
      <c r="I52" s="99"/>
    </row>
    <row r="53" spans="2:9" ht="20.25" thickBot="1">
      <c r="B53" s="20" t="s">
        <v>38</v>
      </c>
      <c r="C53" s="10"/>
      <c r="D53" s="10"/>
      <c r="E53" s="31"/>
      <c r="F53" s="49"/>
      <c r="G53" s="50"/>
      <c r="H53" s="50"/>
      <c r="I53" s="50"/>
    </row>
    <row r="54" spans="2:9" ht="33" customHeight="1">
      <c r="B54" s="162" t="s">
        <v>36</v>
      </c>
      <c r="C54" s="210"/>
      <c r="D54" s="113" t="s">
        <v>43</v>
      </c>
      <c r="E54" s="107" t="s">
        <v>5</v>
      </c>
      <c r="F54" s="197" t="s">
        <v>44</v>
      </c>
      <c r="G54" s="198"/>
      <c r="H54" s="198"/>
      <c r="I54" s="112" t="s">
        <v>45</v>
      </c>
    </row>
    <row r="55" spans="2:9">
      <c r="B55" s="199" t="s">
        <v>1</v>
      </c>
      <c r="C55" s="200"/>
      <c r="D55" s="28"/>
      <c r="E55" s="22"/>
      <c r="F55" s="205"/>
      <c r="G55" s="206"/>
      <c r="H55" s="206"/>
      <c r="I55" s="37"/>
    </row>
    <row r="56" spans="2:9">
      <c r="B56" s="201"/>
      <c r="C56" s="202"/>
      <c r="D56" s="29"/>
      <c r="E56" s="21"/>
      <c r="F56" s="207"/>
      <c r="G56" s="208"/>
      <c r="H56" s="208"/>
      <c r="I56" s="37"/>
    </row>
    <row r="57" spans="2:9">
      <c r="B57" s="201"/>
      <c r="C57" s="202"/>
      <c r="D57" s="29"/>
      <c r="E57" s="21"/>
      <c r="F57" s="207"/>
      <c r="G57" s="208"/>
      <c r="H57" s="208"/>
      <c r="I57" s="37"/>
    </row>
    <row r="58" spans="2:9">
      <c r="B58" s="201"/>
      <c r="C58" s="202"/>
      <c r="D58" s="29"/>
      <c r="E58" s="21"/>
      <c r="F58" s="207"/>
      <c r="G58" s="208"/>
      <c r="H58" s="208"/>
      <c r="I58" s="60"/>
    </row>
    <row r="59" spans="2:9">
      <c r="B59" s="201"/>
      <c r="C59" s="202"/>
      <c r="D59" s="29"/>
      <c r="E59" s="21"/>
      <c r="F59" s="207"/>
      <c r="G59" s="208"/>
      <c r="H59" s="208"/>
      <c r="I59" s="60"/>
    </row>
    <row r="60" spans="2:9">
      <c r="B60" s="201"/>
      <c r="C60" s="202"/>
      <c r="D60" s="29"/>
      <c r="E60" s="21"/>
      <c r="F60" s="207"/>
      <c r="G60" s="208"/>
      <c r="H60" s="208"/>
      <c r="I60" s="60"/>
    </row>
    <row r="61" spans="2:9">
      <c r="B61" s="203"/>
      <c r="C61" s="204"/>
      <c r="D61" s="29"/>
      <c r="E61" s="21"/>
      <c r="F61" s="207"/>
      <c r="G61" s="209"/>
      <c r="H61" s="209"/>
      <c r="I61" s="60"/>
    </row>
    <row r="62" spans="2:9" ht="19.5" thickBot="1">
      <c r="B62" s="193" t="s">
        <v>10</v>
      </c>
      <c r="C62" s="194"/>
      <c r="D62" s="161"/>
      <c r="E62" s="38">
        <f>SUM(E55:E61)</f>
        <v>0</v>
      </c>
      <c r="F62" s="137" t="e">
        <f>E62/G47</f>
        <v>#DIV/0!</v>
      </c>
      <c r="G62" s="195" t="str">
        <f>IF(E62&gt;12100000*0.05,"限度額オーバー!!","")</f>
        <v/>
      </c>
      <c r="H62" s="196"/>
      <c r="I62" s="138" t="s">
        <v>100</v>
      </c>
    </row>
    <row r="63" spans="2:9">
      <c r="C63" s="10"/>
      <c r="D63" s="10"/>
      <c r="E63" s="11"/>
      <c r="F63" s="121" t="e">
        <f>IF(F62&gt;5.4%,"補助率オーバー!!","")</f>
        <v>#DIV/0!</v>
      </c>
      <c r="G63" s="11"/>
      <c r="H63" s="7"/>
      <c r="I63" s="7"/>
    </row>
  </sheetData>
  <mergeCells count="39">
    <mergeCell ref="G62:H62"/>
    <mergeCell ref="B62:D62"/>
    <mergeCell ref="B54:C54"/>
    <mergeCell ref="B47:D47"/>
    <mergeCell ref="B20:C21"/>
    <mergeCell ref="F61:H61"/>
    <mergeCell ref="F54:H54"/>
    <mergeCell ref="F55:H55"/>
    <mergeCell ref="F56:H56"/>
    <mergeCell ref="F57:H57"/>
    <mergeCell ref="F58:H58"/>
    <mergeCell ref="F59:H59"/>
    <mergeCell ref="F60:H60"/>
    <mergeCell ref="B55:C61"/>
    <mergeCell ref="B34:B46"/>
    <mergeCell ref="C34:C36"/>
    <mergeCell ref="I20:I21"/>
    <mergeCell ref="B22:B33"/>
    <mergeCell ref="C22:C24"/>
    <mergeCell ref="C25:C32"/>
    <mergeCell ref="C33:D33"/>
    <mergeCell ref="C37:C45"/>
    <mergeCell ref="C46:D46"/>
    <mergeCell ref="D20:D21"/>
    <mergeCell ref="E20:E21"/>
    <mergeCell ref="H20:H21"/>
    <mergeCell ref="F11:H11"/>
    <mergeCell ref="F16:H16"/>
    <mergeCell ref="D13:H13"/>
    <mergeCell ref="B14:H14"/>
    <mergeCell ref="B16:D16"/>
    <mergeCell ref="B15:D15"/>
    <mergeCell ref="B11:D11"/>
    <mergeCell ref="D3:H3"/>
    <mergeCell ref="D4:H4"/>
    <mergeCell ref="F8:H8"/>
    <mergeCell ref="B10:D10"/>
    <mergeCell ref="B8:D8"/>
    <mergeCell ref="B9:D9"/>
  </mergeCells>
  <phoneticPr fontId="2"/>
  <printOptions horizontalCentered="1"/>
  <pageMargins left="0.31496062992125984" right="0.19685039370078741" top="0.55118110236220474" bottom="0.35433070866141736"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9B36C-6981-4E8F-84BF-CC3C7A1A9825}">
  <sheetPr>
    <tabColor rgb="FFFFFF00"/>
  </sheetPr>
  <dimension ref="B1:O63"/>
  <sheetViews>
    <sheetView zoomScaleNormal="100" workbookViewId="0">
      <selection activeCell="D7" sqref="D7"/>
    </sheetView>
  </sheetViews>
  <sheetFormatPr defaultRowHeight="18.75"/>
  <cols>
    <col min="1" max="1" width="1.125" customWidth="1"/>
    <col min="2" max="2" width="5" customWidth="1"/>
    <col min="3" max="3" width="16.875" customWidth="1"/>
    <col min="4" max="4" width="23.625" customWidth="1"/>
    <col min="5" max="7" width="14.375" customWidth="1"/>
    <col min="8" max="8" width="20.375" customWidth="1"/>
    <col min="9" max="9" width="36" customWidth="1"/>
    <col min="11" max="11" width="8.875" customWidth="1"/>
  </cols>
  <sheetData>
    <row r="1" spans="2:15" ht="24">
      <c r="B1" s="16" t="s">
        <v>92</v>
      </c>
      <c r="C1" s="16"/>
    </row>
    <row r="3" spans="2:15" s="4" customFormat="1" ht="24.6" customHeight="1">
      <c r="C3" s="111" t="s">
        <v>27</v>
      </c>
      <c r="D3" s="150">
        <f>【要入力】2021年度分!D3</f>
        <v>0</v>
      </c>
      <c r="E3" s="150"/>
      <c r="F3" s="150"/>
      <c r="G3" s="150"/>
      <c r="H3" s="150"/>
      <c r="I3" s="14"/>
      <c r="J3" s="1"/>
      <c r="K3" s="2"/>
      <c r="L3" s="2"/>
      <c r="M3" s="3"/>
      <c r="N3" s="2"/>
      <c r="O3" s="2"/>
    </row>
    <row r="4" spans="2:15" s="4" customFormat="1" ht="24.6" customHeight="1">
      <c r="C4" s="111" t="s">
        <v>28</v>
      </c>
      <c r="D4" s="150">
        <f>【要入力】2021年度分!D4</f>
        <v>0</v>
      </c>
      <c r="E4" s="150"/>
      <c r="F4" s="150"/>
      <c r="G4" s="150"/>
      <c r="H4" s="150"/>
      <c r="I4" s="15"/>
      <c r="J4" s="1"/>
      <c r="K4" s="2"/>
      <c r="L4" s="2"/>
      <c r="M4" s="3"/>
      <c r="N4" s="2"/>
      <c r="O4" s="2"/>
    </row>
    <row r="5" spans="2:15">
      <c r="I5" s="7"/>
    </row>
    <row r="6" spans="2:15" ht="18" customHeight="1">
      <c r="C6" s="8"/>
    </row>
    <row r="7" spans="2:15" ht="18" customHeight="1" thickBot="1">
      <c r="B7" s="20" t="s">
        <v>80</v>
      </c>
      <c r="C7" s="20"/>
      <c r="H7" s="105" t="s">
        <v>78</v>
      </c>
    </row>
    <row r="8" spans="2:15" ht="18" customHeight="1" thickBot="1">
      <c r="B8" s="151" t="s">
        <v>0</v>
      </c>
      <c r="C8" s="152"/>
      <c r="D8" s="153"/>
      <c r="E8" s="134" t="s">
        <v>5</v>
      </c>
      <c r="F8" s="154" t="s">
        <v>6</v>
      </c>
      <c r="G8" s="152"/>
      <c r="H8" s="155"/>
      <c r="I8" s="54"/>
    </row>
    <row r="9" spans="2:15" ht="18" customHeight="1">
      <c r="B9" s="156" t="s">
        <v>17</v>
      </c>
      <c r="C9" s="157"/>
      <c r="D9" s="158"/>
      <c r="E9" s="48">
        <f>G47</f>
        <v>0</v>
      </c>
      <c r="F9" s="114" t="s">
        <v>72</v>
      </c>
      <c r="G9" s="115"/>
      <c r="H9" s="47" t="e">
        <f>E9/E11</f>
        <v>#DIV/0!</v>
      </c>
      <c r="I9" s="17"/>
    </row>
    <row r="10" spans="2:15" ht="18" customHeight="1">
      <c r="B10" s="147" t="s">
        <v>20</v>
      </c>
      <c r="C10" s="148"/>
      <c r="D10" s="149"/>
      <c r="E10" s="24">
        <f>F47</f>
        <v>0</v>
      </c>
      <c r="F10" s="116" t="s">
        <v>73</v>
      </c>
      <c r="G10" s="117"/>
      <c r="H10" s="44" t="e">
        <f>E10/E11</f>
        <v>#DIV/0!</v>
      </c>
      <c r="I10" s="17"/>
    </row>
    <row r="11" spans="2:15" ht="18" customHeight="1" thickBot="1">
      <c r="B11" s="159" t="s">
        <v>19</v>
      </c>
      <c r="C11" s="160"/>
      <c r="D11" s="161"/>
      <c r="E11" s="38">
        <f>SUM(E9:E10)</f>
        <v>0</v>
      </c>
      <c r="F11" s="168"/>
      <c r="G11" s="169"/>
      <c r="H11" s="170"/>
      <c r="I11" s="17"/>
    </row>
    <row r="12" spans="2:15" ht="4.3499999999999996" customHeight="1">
      <c r="B12" s="59"/>
      <c r="C12" s="59"/>
      <c r="D12" s="59"/>
      <c r="E12" s="59"/>
      <c r="F12" s="59"/>
      <c r="G12" s="59"/>
      <c r="H12" s="59"/>
    </row>
    <row r="13" spans="2:15">
      <c r="B13" s="133" t="s">
        <v>91</v>
      </c>
      <c r="C13" s="133"/>
      <c r="D13" s="171" t="s">
        <v>152</v>
      </c>
      <c r="E13" s="171"/>
      <c r="F13" s="171"/>
      <c r="G13" s="171"/>
      <c r="H13" s="171"/>
    </row>
    <row r="14" spans="2:15" ht="18" customHeight="1" thickBot="1">
      <c r="B14" s="172"/>
      <c r="C14" s="172"/>
      <c r="D14" s="172"/>
      <c r="E14" s="172"/>
      <c r="F14" s="172"/>
      <c r="G14" s="172"/>
      <c r="H14" s="172"/>
      <c r="I14" s="17"/>
    </row>
    <row r="15" spans="2:15" ht="18" customHeight="1">
      <c r="B15" s="156" t="s">
        <v>18</v>
      </c>
      <c r="C15" s="157"/>
      <c r="D15" s="158"/>
      <c r="E15" s="46">
        <f>E62</f>
        <v>0</v>
      </c>
      <c r="F15" s="114" t="s">
        <v>95</v>
      </c>
      <c r="G15" s="115"/>
      <c r="H15" s="47" t="e">
        <f>E15/E9</f>
        <v>#DIV/0!</v>
      </c>
      <c r="I15" s="17"/>
    </row>
    <row r="16" spans="2:15" ht="18" customHeight="1" thickBot="1">
      <c r="B16" s="173" t="s">
        <v>21</v>
      </c>
      <c r="C16" s="174"/>
      <c r="D16" s="175"/>
      <c r="E16" s="45">
        <f>SUM(E11:E15)</f>
        <v>0</v>
      </c>
      <c r="F16" s="176"/>
      <c r="G16" s="176"/>
      <c r="H16" s="177"/>
      <c r="I16" s="17"/>
    </row>
    <row r="17" spans="2:9" ht="18" customHeight="1">
      <c r="B17" s="59"/>
      <c r="C17" s="59"/>
      <c r="D17" s="59"/>
      <c r="E17" s="59"/>
      <c r="F17" s="59"/>
      <c r="G17" s="59"/>
      <c r="H17" s="59"/>
    </row>
    <row r="18" spans="2:9">
      <c r="C18" s="6"/>
      <c r="D18" s="7"/>
      <c r="E18" s="7"/>
      <c r="F18" s="7"/>
      <c r="G18" s="7"/>
      <c r="H18" s="7"/>
      <c r="I18" s="7"/>
    </row>
    <row r="19" spans="2:9" ht="20.25" thickBot="1">
      <c r="B19" s="20" t="s">
        <v>37</v>
      </c>
      <c r="C19" s="20"/>
      <c r="D19" s="7"/>
      <c r="E19" s="128" t="s">
        <v>22</v>
      </c>
      <c r="F19" s="7"/>
      <c r="G19" s="7"/>
      <c r="H19" s="7"/>
      <c r="I19" s="7"/>
    </row>
    <row r="20" spans="2:9" ht="18" customHeight="1">
      <c r="B20" s="162" t="s">
        <v>2</v>
      </c>
      <c r="C20" s="163"/>
      <c r="D20" s="166" t="s">
        <v>43</v>
      </c>
      <c r="E20" s="178" t="s">
        <v>42</v>
      </c>
      <c r="F20" s="39"/>
      <c r="G20" s="40"/>
      <c r="H20" s="180" t="s">
        <v>3</v>
      </c>
      <c r="I20" s="182" t="s">
        <v>4</v>
      </c>
    </row>
    <row r="21" spans="2:9" ht="19.5" thickBot="1">
      <c r="B21" s="164"/>
      <c r="C21" s="165"/>
      <c r="D21" s="167"/>
      <c r="E21" s="179"/>
      <c r="F21" s="57" t="s">
        <v>8</v>
      </c>
      <c r="G21" s="57" t="s">
        <v>9</v>
      </c>
      <c r="H21" s="181"/>
      <c r="I21" s="183"/>
    </row>
    <row r="22" spans="2:9">
      <c r="B22" s="184" t="s">
        <v>96</v>
      </c>
      <c r="C22" s="187" t="s">
        <v>23</v>
      </c>
      <c r="D22" s="41"/>
      <c r="E22" s="55">
        <f t="shared" ref="E22" si="0">F22+G22</f>
        <v>0</v>
      </c>
      <c r="F22" s="35"/>
      <c r="G22" s="35"/>
      <c r="H22" s="34"/>
      <c r="I22" s="36"/>
    </row>
    <row r="23" spans="2:9">
      <c r="B23" s="185"/>
      <c r="C23" s="188"/>
      <c r="D23" s="28"/>
      <c r="E23" s="56">
        <f>F23+G23</f>
        <v>0</v>
      </c>
      <c r="F23" s="22"/>
      <c r="G23" s="22"/>
      <c r="H23" s="13"/>
      <c r="I23" s="37"/>
    </row>
    <row r="24" spans="2:9">
      <c r="B24" s="185"/>
      <c r="C24" s="188"/>
      <c r="D24" s="30" t="s">
        <v>24</v>
      </c>
      <c r="E24" s="25">
        <f>SUM(E22:E23)</f>
        <v>0</v>
      </c>
      <c r="F24" s="25">
        <f>SUM(F22:F23)</f>
        <v>0</v>
      </c>
      <c r="G24" s="25">
        <f>SUM(G22:G23)</f>
        <v>0</v>
      </c>
      <c r="H24" s="26"/>
      <c r="I24" s="42"/>
    </row>
    <row r="25" spans="2:9">
      <c r="B25" s="185"/>
      <c r="C25" s="188" t="s">
        <v>25</v>
      </c>
      <c r="D25" s="28"/>
      <c r="E25" s="56">
        <f>F25+G25</f>
        <v>0</v>
      </c>
      <c r="F25" s="22"/>
      <c r="G25" s="22"/>
      <c r="H25" s="13"/>
      <c r="I25" s="37"/>
    </row>
    <row r="26" spans="2:9">
      <c r="B26" s="185"/>
      <c r="C26" s="188"/>
      <c r="D26" s="28"/>
      <c r="E26" s="56">
        <f t="shared" ref="E26:E27" si="1">F26+G26</f>
        <v>0</v>
      </c>
      <c r="F26" s="22"/>
      <c r="G26" s="22"/>
      <c r="H26" s="13"/>
      <c r="I26" s="37"/>
    </row>
    <row r="27" spans="2:9">
      <c r="B27" s="185"/>
      <c r="C27" s="188"/>
      <c r="D27" s="28"/>
      <c r="E27" s="56">
        <f t="shared" si="1"/>
        <v>0</v>
      </c>
      <c r="F27" s="22"/>
      <c r="G27" s="22"/>
      <c r="H27" s="5"/>
      <c r="I27" s="37"/>
    </row>
    <row r="28" spans="2:9">
      <c r="B28" s="185"/>
      <c r="C28" s="188"/>
      <c r="D28" s="29"/>
      <c r="E28" s="56">
        <f>F28+G28</f>
        <v>0</v>
      </c>
      <c r="F28" s="22"/>
      <c r="G28" s="22"/>
      <c r="H28" s="5"/>
      <c r="I28" s="37"/>
    </row>
    <row r="29" spans="2:9">
      <c r="B29" s="185"/>
      <c r="C29" s="188"/>
      <c r="D29" s="29"/>
      <c r="E29" s="56">
        <f t="shared" ref="E29:E31" si="2">F29+G29</f>
        <v>0</v>
      </c>
      <c r="F29" s="22"/>
      <c r="G29" s="22"/>
      <c r="H29" s="5"/>
      <c r="I29" s="37"/>
    </row>
    <row r="30" spans="2:9">
      <c r="B30" s="185"/>
      <c r="C30" s="188"/>
      <c r="D30" s="29"/>
      <c r="E30" s="56">
        <f t="shared" si="2"/>
        <v>0</v>
      </c>
      <c r="F30" s="22"/>
      <c r="G30" s="22"/>
      <c r="H30" s="5"/>
      <c r="I30" s="37"/>
    </row>
    <row r="31" spans="2:9">
      <c r="B31" s="185"/>
      <c r="C31" s="188"/>
      <c r="D31" s="29"/>
      <c r="E31" s="56">
        <f t="shared" si="2"/>
        <v>0</v>
      </c>
      <c r="F31" s="22"/>
      <c r="G31" s="22"/>
      <c r="H31" s="5"/>
      <c r="I31" s="37"/>
    </row>
    <row r="32" spans="2:9">
      <c r="B32" s="185"/>
      <c r="C32" s="188"/>
      <c r="D32" s="30" t="s">
        <v>26</v>
      </c>
      <c r="E32" s="25">
        <f>SUM(E25:E31)</f>
        <v>0</v>
      </c>
      <c r="F32" s="25">
        <f>SUM(F25:F31)</f>
        <v>0</v>
      </c>
      <c r="G32" s="25">
        <f>SUM(G25:G31)</f>
        <v>0</v>
      </c>
      <c r="H32" s="26"/>
      <c r="I32" s="43"/>
    </row>
    <row r="33" spans="2:9" ht="19.5" thickBot="1">
      <c r="B33" s="186"/>
      <c r="C33" s="189" t="s">
        <v>58</v>
      </c>
      <c r="D33" s="161"/>
      <c r="E33" s="38">
        <f>SUM(E24,E32)</f>
        <v>0</v>
      </c>
      <c r="F33" s="38">
        <f>SUM(F24,F32)</f>
        <v>0</v>
      </c>
      <c r="G33" s="38">
        <f>SUM(G24,G32)</f>
        <v>0</v>
      </c>
      <c r="H33" s="119" t="str">
        <f>IF(G33&gt;12100000*0.15,"限度額オーバー!!","")</f>
        <v/>
      </c>
      <c r="I33" s="135" t="s">
        <v>98</v>
      </c>
    </row>
    <row r="34" spans="2:9">
      <c r="B34" s="184" t="s">
        <v>97</v>
      </c>
      <c r="C34" s="187" t="s">
        <v>23</v>
      </c>
      <c r="D34" s="41"/>
      <c r="E34" s="55">
        <f t="shared" ref="E34" si="3">F34+G34</f>
        <v>0</v>
      </c>
      <c r="F34" s="35"/>
      <c r="G34" s="35"/>
      <c r="H34" s="34"/>
      <c r="I34" s="36"/>
    </row>
    <row r="35" spans="2:9">
      <c r="B35" s="185"/>
      <c r="C35" s="188"/>
      <c r="D35" s="28"/>
      <c r="E35" s="56">
        <f>F35+G35</f>
        <v>0</v>
      </c>
      <c r="F35" s="22"/>
      <c r="G35" s="22"/>
      <c r="H35" s="13"/>
      <c r="I35" s="37"/>
    </row>
    <row r="36" spans="2:9">
      <c r="B36" s="185"/>
      <c r="C36" s="188"/>
      <c r="D36" s="30" t="s">
        <v>24</v>
      </c>
      <c r="E36" s="25">
        <f>SUM(E34:E35)</f>
        <v>0</v>
      </c>
      <c r="F36" s="25">
        <f>SUM(F34:F35)</f>
        <v>0</v>
      </c>
      <c r="G36" s="25">
        <f>SUM(G34:G35)</f>
        <v>0</v>
      </c>
      <c r="H36" s="26"/>
      <c r="I36" s="42"/>
    </row>
    <row r="37" spans="2:9">
      <c r="B37" s="185"/>
      <c r="C37" s="188" t="s">
        <v>25</v>
      </c>
      <c r="D37" s="28"/>
      <c r="E37" s="56">
        <f>F37+G37</f>
        <v>0</v>
      </c>
      <c r="F37" s="22"/>
      <c r="G37" s="22"/>
      <c r="H37" s="13"/>
      <c r="I37" s="37"/>
    </row>
    <row r="38" spans="2:9">
      <c r="B38" s="185"/>
      <c r="C38" s="188"/>
      <c r="D38" s="29"/>
      <c r="E38" s="56">
        <f t="shared" ref="E38:E39" si="4">F38+G38</f>
        <v>0</v>
      </c>
      <c r="F38" s="22"/>
      <c r="G38" s="22"/>
      <c r="H38" s="5"/>
      <c r="I38" s="37"/>
    </row>
    <row r="39" spans="2:9">
      <c r="B39" s="185"/>
      <c r="C39" s="188"/>
      <c r="D39" s="29"/>
      <c r="E39" s="56">
        <f t="shared" si="4"/>
        <v>0</v>
      </c>
      <c r="F39" s="22"/>
      <c r="G39" s="22"/>
      <c r="H39" s="5"/>
      <c r="I39" s="37"/>
    </row>
    <row r="40" spans="2:9">
      <c r="B40" s="185"/>
      <c r="C40" s="188"/>
      <c r="D40" s="29"/>
      <c r="E40" s="56">
        <f>F40+G40</f>
        <v>0</v>
      </c>
      <c r="F40" s="22"/>
      <c r="G40" s="22"/>
      <c r="H40" s="5"/>
      <c r="I40" s="37"/>
    </row>
    <row r="41" spans="2:9">
      <c r="B41" s="185"/>
      <c r="C41" s="188"/>
      <c r="D41" s="29"/>
      <c r="E41" s="56">
        <f>F41+G41</f>
        <v>0</v>
      </c>
      <c r="F41" s="22"/>
      <c r="G41" s="22"/>
      <c r="H41" s="5"/>
      <c r="I41" s="37"/>
    </row>
    <row r="42" spans="2:9">
      <c r="B42" s="185"/>
      <c r="C42" s="188"/>
      <c r="D42" s="29"/>
      <c r="E42" s="56">
        <f t="shared" ref="E42:E44" si="5">F42+G42</f>
        <v>0</v>
      </c>
      <c r="F42" s="22"/>
      <c r="G42" s="22"/>
      <c r="H42" s="5"/>
      <c r="I42" s="37"/>
    </row>
    <row r="43" spans="2:9">
      <c r="B43" s="185"/>
      <c r="C43" s="188"/>
      <c r="D43" s="29"/>
      <c r="E43" s="56">
        <f t="shared" si="5"/>
        <v>0</v>
      </c>
      <c r="F43" s="22"/>
      <c r="G43" s="22"/>
      <c r="H43" s="5"/>
      <c r="I43" s="37"/>
    </row>
    <row r="44" spans="2:9">
      <c r="B44" s="185"/>
      <c r="C44" s="188"/>
      <c r="D44" s="29"/>
      <c r="E44" s="56">
        <f t="shared" si="5"/>
        <v>0</v>
      </c>
      <c r="F44" s="22"/>
      <c r="G44" s="22"/>
      <c r="H44" s="5"/>
      <c r="I44" s="37"/>
    </row>
    <row r="45" spans="2:9">
      <c r="B45" s="185"/>
      <c r="C45" s="188"/>
      <c r="D45" s="30" t="s">
        <v>26</v>
      </c>
      <c r="E45" s="25">
        <f>SUM(E37:E44)</f>
        <v>0</v>
      </c>
      <c r="F45" s="25">
        <f>SUM(F37:F44)</f>
        <v>0</v>
      </c>
      <c r="G45" s="25">
        <f>SUM(G37:G44)</f>
        <v>0</v>
      </c>
      <c r="H45" s="26"/>
      <c r="I45" s="42"/>
    </row>
    <row r="46" spans="2:9" ht="19.5" thickBot="1">
      <c r="B46" s="186"/>
      <c r="C46" s="189" t="s">
        <v>59</v>
      </c>
      <c r="D46" s="161"/>
      <c r="E46" s="38">
        <f>SUM(E36,E45)</f>
        <v>0</v>
      </c>
      <c r="F46" s="38">
        <f>SUM(F36,F45)</f>
        <v>0</v>
      </c>
      <c r="G46" s="38">
        <f>SUM(G36,G45)</f>
        <v>0</v>
      </c>
      <c r="H46" s="119" t="str">
        <f>IF(G46&lt;12100000*0.85,"下限額未満!!","")</f>
        <v>下限額未満!!</v>
      </c>
      <c r="I46" s="136" t="s">
        <v>99</v>
      </c>
    </row>
    <row r="47" spans="2:9" ht="18.600000000000001" customHeight="1" thickBot="1">
      <c r="B47" s="190" t="s">
        <v>52</v>
      </c>
      <c r="C47" s="191"/>
      <c r="D47" s="192"/>
      <c r="E47" s="96">
        <f>SUM(E46,E33)</f>
        <v>0</v>
      </c>
      <c r="F47" s="96">
        <f>SUM(F46,F33)</f>
        <v>0</v>
      </c>
      <c r="G47" s="100">
        <f>SUM(G46,G33)</f>
        <v>0</v>
      </c>
      <c r="H47" s="101"/>
      <c r="I47" s="97"/>
    </row>
    <row r="48" spans="2:9" hidden="1">
      <c r="C48" s="10"/>
      <c r="D48" s="104" t="s">
        <v>74</v>
      </c>
      <c r="E48" s="31">
        <f>SUM(E24,E36)</f>
        <v>0</v>
      </c>
      <c r="F48" s="118">
        <f t="shared" ref="F48:G48" si="6">SUM(F24,F36)</f>
        <v>0</v>
      </c>
      <c r="G48" s="118">
        <f t="shared" si="6"/>
        <v>0</v>
      </c>
      <c r="H48" s="98"/>
      <c r="I48" s="98"/>
    </row>
    <row r="49" spans="2:9" hidden="1">
      <c r="C49" s="10"/>
      <c r="D49" s="104" t="s">
        <v>75</v>
      </c>
      <c r="E49" s="31">
        <f>SUM(E32,E45)</f>
        <v>0</v>
      </c>
      <c r="F49" s="118">
        <f t="shared" ref="F49:G49" si="7">SUM(F32,F45)</f>
        <v>0</v>
      </c>
      <c r="G49" s="118">
        <f t="shared" si="7"/>
        <v>0</v>
      </c>
      <c r="H49" s="98"/>
      <c r="I49" s="98"/>
    </row>
    <row r="50" spans="2:9">
      <c r="C50" s="10"/>
      <c r="D50" s="10"/>
      <c r="E50" s="31"/>
      <c r="F50" s="32" t="e">
        <f>F47/E47</f>
        <v>#DIV/0!</v>
      </c>
      <c r="G50" s="32" t="e">
        <f>G47/E47</f>
        <v>#DIV/0!</v>
      </c>
      <c r="H50" s="120" t="e">
        <f>IF(G50&gt;80%,"補助率オーバー!!","")</f>
        <v>#DIV/0!</v>
      </c>
      <c r="I50" s="98"/>
    </row>
    <row r="51" spans="2:9">
      <c r="C51" s="10"/>
      <c r="D51" s="10"/>
      <c r="E51" s="31"/>
      <c r="F51" s="49" t="s">
        <v>33</v>
      </c>
      <c r="G51" s="50" t="s">
        <v>34</v>
      </c>
      <c r="H51" s="99"/>
      <c r="I51" s="99"/>
    </row>
    <row r="52" spans="2:9">
      <c r="C52" s="10"/>
      <c r="D52" s="10"/>
      <c r="E52" s="31"/>
      <c r="F52" s="49"/>
      <c r="G52" s="49"/>
      <c r="H52" s="99"/>
      <c r="I52" s="99"/>
    </row>
    <row r="53" spans="2:9" ht="20.25" thickBot="1">
      <c r="B53" s="20" t="s">
        <v>38</v>
      </c>
      <c r="C53" s="10"/>
      <c r="D53" s="10"/>
      <c r="E53" s="31"/>
      <c r="F53" s="49"/>
      <c r="G53" s="50"/>
      <c r="H53" s="50"/>
      <c r="I53" s="50"/>
    </row>
    <row r="54" spans="2:9" ht="33" customHeight="1">
      <c r="B54" s="162" t="s">
        <v>36</v>
      </c>
      <c r="C54" s="210"/>
      <c r="D54" s="113" t="s">
        <v>43</v>
      </c>
      <c r="E54" s="132" t="s">
        <v>5</v>
      </c>
      <c r="F54" s="197" t="s">
        <v>44</v>
      </c>
      <c r="G54" s="198"/>
      <c r="H54" s="198"/>
      <c r="I54" s="112" t="s">
        <v>45</v>
      </c>
    </row>
    <row r="55" spans="2:9">
      <c r="B55" s="199" t="s">
        <v>1</v>
      </c>
      <c r="C55" s="200"/>
      <c r="D55" s="28"/>
      <c r="E55" s="22"/>
      <c r="F55" s="205"/>
      <c r="G55" s="206"/>
      <c r="H55" s="206"/>
      <c r="I55" s="37"/>
    </row>
    <row r="56" spans="2:9">
      <c r="B56" s="201"/>
      <c r="C56" s="202"/>
      <c r="D56" s="29"/>
      <c r="E56" s="21"/>
      <c r="F56" s="207"/>
      <c r="G56" s="208"/>
      <c r="H56" s="208"/>
      <c r="I56" s="37"/>
    </row>
    <row r="57" spans="2:9">
      <c r="B57" s="201"/>
      <c r="C57" s="202"/>
      <c r="D57" s="29"/>
      <c r="E57" s="21"/>
      <c r="F57" s="207"/>
      <c r="G57" s="208"/>
      <c r="H57" s="208"/>
      <c r="I57" s="37"/>
    </row>
    <row r="58" spans="2:9">
      <c r="B58" s="201"/>
      <c r="C58" s="202"/>
      <c r="D58" s="29"/>
      <c r="E58" s="21"/>
      <c r="F58" s="207"/>
      <c r="G58" s="208"/>
      <c r="H58" s="208"/>
      <c r="I58" s="60"/>
    </row>
    <row r="59" spans="2:9">
      <c r="B59" s="201"/>
      <c r="C59" s="202"/>
      <c r="D59" s="29"/>
      <c r="E59" s="21"/>
      <c r="F59" s="207"/>
      <c r="G59" s="208"/>
      <c r="H59" s="208"/>
      <c r="I59" s="60"/>
    </row>
    <row r="60" spans="2:9">
      <c r="B60" s="201"/>
      <c r="C60" s="202"/>
      <c r="D60" s="29"/>
      <c r="E60" s="21"/>
      <c r="F60" s="207"/>
      <c r="G60" s="208"/>
      <c r="H60" s="208"/>
      <c r="I60" s="60"/>
    </row>
    <row r="61" spans="2:9">
      <c r="B61" s="203"/>
      <c r="C61" s="204"/>
      <c r="D61" s="29"/>
      <c r="E61" s="21"/>
      <c r="F61" s="207"/>
      <c r="G61" s="209"/>
      <c r="H61" s="209"/>
      <c r="I61" s="60"/>
    </row>
    <row r="62" spans="2:9" ht="19.5" thickBot="1">
      <c r="B62" s="193" t="s">
        <v>10</v>
      </c>
      <c r="C62" s="194"/>
      <c r="D62" s="161"/>
      <c r="E62" s="38">
        <f>SUM(E55:E61)</f>
        <v>0</v>
      </c>
      <c r="F62" s="137" t="e">
        <f>E62/G47</f>
        <v>#DIV/0!</v>
      </c>
      <c r="G62" s="195" t="str">
        <f>IF(E62&gt;12100000*0.05,"限度額オーバー!!","")</f>
        <v/>
      </c>
      <c r="H62" s="196"/>
      <c r="I62" s="138" t="s">
        <v>100</v>
      </c>
    </row>
    <row r="63" spans="2:9">
      <c r="C63" s="10"/>
      <c r="D63" s="10"/>
      <c r="E63" s="11"/>
      <c r="F63" s="121" t="e">
        <f>IF(F62&gt;5.4%,"補助率オーバー!!","")</f>
        <v>#DIV/0!</v>
      </c>
      <c r="G63" s="11"/>
      <c r="H63" s="7"/>
      <c r="I63" s="7"/>
    </row>
  </sheetData>
  <mergeCells count="39">
    <mergeCell ref="B47:D47"/>
    <mergeCell ref="B62:D62"/>
    <mergeCell ref="G62:H62"/>
    <mergeCell ref="F54:H54"/>
    <mergeCell ref="B55:C61"/>
    <mergeCell ref="F55:H55"/>
    <mergeCell ref="F56:H56"/>
    <mergeCell ref="F57:H57"/>
    <mergeCell ref="F58:H58"/>
    <mergeCell ref="F59:H59"/>
    <mergeCell ref="F60:H60"/>
    <mergeCell ref="F61:H61"/>
    <mergeCell ref="B54:C54"/>
    <mergeCell ref="I20:I21"/>
    <mergeCell ref="B34:B46"/>
    <mergeCell ref="C34:C36"/>
    <mergeCell ref="C37:C45"/>
    <mergeCell ref="C46:D46"/>
    <mergeCell ref="B22:B33"/>
    <mergeCell ref="C22:C24"/>
    <mergeCell ref="C25:C32"/>
    <mergeCell ref="C33:D33"/>
    <mergeCell ref="B11:D11"/>
    <mergeCell ref="B20:C21"/>
    <mergeCell ref="D20:D21"/>
    <mergeCell ref="F11:H11"/>
    <mergeCell ref="D13:H13"/>
    <mergeCell ref="B14:H14"/>
    <mergeCell ref="B15:D15"/>
    <mergeCell ref="B16:D16"/>
    <mergeCell ref="F16:H16"/>
    <mergeCell ref="E20:E21"/>
    <mergeCell ref="H20:H21"/>
    <mergeCell ref="B10:D10"/>
    <mergeCell ref="D3:H3"/>
    <mergeCell ref="D4:H4"/>
    <mergeCell ref="B8:D8"/>
    <mergeCell ref="F8:H8"/>
    <mergeCell ref="B9:D9"/>
  </mergeCells>
  <phoneticPr fontId="2"/>
  <printOptions horizontalCentered="1"/>
  <pageMargins left="0.31496062992125984" right="0.19685039370078741" top="0.55118110236220474" bottom="0.35433070866141736" header="0.31496062992125984" footer="0.31496062992125984"/>
  <pageSetup paperSize="9" scale="58"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49C7-7164-48A7-BD99-B03261D7B7F7}">
  <sheetPr>
    <tabColor rgb="FFFFFF00"/>
  </sheetPr>
  <dimension ref="B1:O63"/>
  <sheetViews>
    <sheetView zoomScaleNormal="100" workbookViewId="0">
      <selection activeCell="D5" sqref="D5"/>
    </sheetView>
  </sheetViews>
  <sheetFormatPr defaultRowHeight="18.75"/>
  <cols>
    <col min="1" max="1" width="1.125" customWidth="1"/>
    <col min="2" max="2" width="5" customWidth="1"/>
    <col min="3" max="3" width="16.875" customWidth="1"/>
    <col min="4" max="4" width="23.625" customWidth="1"/>
    <col min="5" max="7" width="14.375" customWidth="1"/>
    <col min="8" max="8" width="20.375" customWidth="1"/>
    <col min="9" max="9" width="36" customWidth="1"/>
    <col min="11" max="11" width="8.875" customWidth="1"/>
  </cols>
  <sheetData>
    <row r="1" spans="2:15" ht="24">
      <c r="B1" s="16" t="s">
        <v>93</v>
      </c>
      <c r="C1" s="16"/>
    </row>
    <row r="3" spans="2:15" s="4" customFormat="1" ht="24.6" customHeight="1">
      <c r="C3" s="111" t="s">
        <v>27</v>
      </c>
      <c r="D3" s="150">
        <f>【要入力】2021年度分!D3</f>
        <v>0</v>
      </c>
      <c r="E3" s="150"/>
      <c r="F3" s="150"/>
      <c r="G3" s="150"/>
      <c r="H3" s="150"/>
      <c r="I3" s="14"/>
      <c r="J3" s="1"/>
      <c r="K3" s="2"/>
      <c r="L3" s="2"/>
      <c r="M3" s="3"/>
      <c r="N3" s="2"/>
      <c r="O3" s="2"/>
    </row>
    <row r="4" spans="2:15" s="4" customFormat="1" ht="24.6" customHeight="1">
      <c r="C4" s="111" t="s">
        <v>28</v>
      </c>
      <c r="D4" s="150">
        <f>【要入力】2021年度分!D4</f>
        <v>0</v>
      </c>
      <c r="E4" s="150"/>
      <c r="F4" s="150"/>
      <c r="G4" s="150"/>
      <c r="H4" s="150"/>
      <c r="I4" s="15"/>
      <c r="J4" s="1"/>
      <c r="K4" s="2"/>
      <c r="L4" s="2"/>
      <c r="M4" s="3"/>
      <c r="N4" s="2"/>
      <c r="O4" s="2"/>
    </row>
    <row r="5" spans="2:15">
      <c r="I5" s="7"/>
    </row>
    <row r="6" spans="2:15" ht="18" customHeight="1">
      <c r="C6" s="8"/>
    </row>
    <row r="7" spans="2:15" ht="18" customHeight="1" thickBot="1">
      <c r="B7" s="20" t="s">
        <v>80</v>
      </c>
      <c r="C7" s="20"/>
      <c r="H7" s="105" t="s">
        <v>78</v>
      </c>
    </row>
    <row r="8" spans="2:15" ht="18" customHeight="1" thickBot="1">
      <c r="B8" s="151" t="s">
        <v>0</v>
      </c>
      <c r="C8" s="152"/>
      <c r="D8" s="153"/>
      <c r="E8" s="134" t="s">
        <v>5</v>
      </c>
      <c r="F8" s="154" t="s">
        <v>6</v>
      </c>
      <c r="G8" s="152"/>
      <c r="H8" s="155"/>
      <c r="I8" s="54"/>
    </row>
    <row r="9" spans="2:15" ht="18" customHeight="1">
      <c r="B9" s="156" t="s">
        <v>17</v>
      </c>
      <c r="C9" s="157"/>
      <c r="D9" s="158"/>
      <c r="E9" s="48">
        <f>G47</f>
        <v>0</v>
      </c>
      <c r="F9" s="114" t="s">
        <v>72</v>
      </c>
      <c r="G9" s="115"/>
      <c r="H9" s="47" t="e">
        <f>E9/E11</f>
        <v>#DIV/0!</v>
      </c>
      <c r="I9" s="17"/>
    </row>
    <row r="10" spans="2:15" ht="18" customHeight="1">
      <c r="B10" s="147" t="s">
        <v>20</v>
      </c>
      <c r="C10" s="148"/>
      <c r="D10" s="149"/>
      <c r="E10" s="24">
        <f>F47</f>
        <v>0</v>
      </c>
      <c r="F10" s="116" t="s">
        <v>73</v>
      </c>
      <c r="G10" s="117"/>
      <c r="H10" s="44" t="e">
        <f>E10/E11</f>
        <v>#DIV/0!</v>
      </c>
      <c r="I10" s="17"/>
    </row>
    <row r="11" spans="2:15" ht="18" customHeight="1" thickBot="1">
      <c r="B11" s="159" t="s">
        <v>19</v>
      </c>
      <c r="C11" s="160"/>
      <c r="D11" s="161"/>
      <c r="E11" s="38">
        <f>SUM(E9:E10)</f>
        <v>0</v>
      </c>
      <c r="F11" s="168"/>
      <c r="G11" s="169"/>
      <c r="H11" s="170"/>
      <c r="I11" s="17"/>
    </row>
    <row r="12" spans="2:15" ht="4.3499999999999996" customHeight="1">
      <c r="B12" s="59"/>
      <c r="C12" s="59"/>
      <c r="D12" s="59"/>
      <c r="E12" s="59"/>
      <c r="F12" s="59"/>
      <c r="G12" s="59"/>
      <c r="H12" s="59"/>
    </row>
    <row r="13" spans="2:15">
      <c r="B13" s="133" t="s">
        <v>91</v>
      </c>
      <c r="C13" s="133"/>
      <c r="D13" s="171" t="s">
        <v>153</v>
      </c>
      <c r="E13" s="171"/>
      <c r="F13" s="171"/>
      <c r="G13" s="171"/>
      <c r="H13" s="171"/>
    </row>
    <row r="14" spans="2:15" ht="18" customHeight="1" thickBot="1">
      <c r="B14" s="172"/>
      <c r="C14" s="172"/>
      <c r="D14" s="172"/>
      <c r="E14" s="172"/>
      <c r="F14" s="172"/>
      <c r="G14" s="172"/>
      <c r="H14" s="172"/>
      <c r="I14" s="17"/>
    </row>
    <row r="15" spans="2:15" ht="18" customHeight="1">
      <c r="B15" s="156" t="s">
        <v>18</v>
      </c>
      <c r="C15" s="157"/>
      <c r="D15" s="158"/>
      <c r="E15" s="46">
        <f>E62</f>
        <v>0</v>
      </c>
      <c r="F15" s="114" t="s">
        <v>95</v>
      </c>
      <c r="G15" s="115"/>
      <c r="H15" s="47" t="e">
        <f>E15/E9</f>
        <v>#DIV/0!</v>
      </c>
      <c r="I15" s="17"/>
    </row>
    <row r="16" spans="2:15" ht="18" customHeight="1" thickBot="1">
      <c r="B16" s="173" t="s">
        <v>21</v>
      </c>
      <c r="C16" s="174"/>
      <c r="D16" s="175"/>
      <c r="E16" s="45">
        <f>SUM(E11:E15)</f>
        <v>0</v>
      </c>
      <c r="F16" s="176"/>
      <c r="G16" s="176"/>
      <c r="H16" s="177"/>
      <c r="I16" s="17"/>
    </row>
    <row r="17" spans="2:9" ht="18" customHeight="1">
      <c r="B17" s="59"/>
      <c r="C17" s="59"/>
      <c r="D17" s="59"/>
      <c r="E17" s="59"/>
      <c r="F17" s="59"/>
      <c r="G17" s="59"/>
      <c r="H17" s="59"/>
    </row>
    <row r="18" spans="2:9">
      <c r="C18" s="6"/>
      <c r="D18" s="7"/>
      <c r="E18" s="7"/>
      <c r="F18" s="7"/>
      <c r="G18" s="7"/>
      <c r="H18" s="7"/>
      <c r="I18" s="7"/>
    </row>
    <row r="19" spans="2:9" ht="20.25" thickBot="1">
      <c r="B19" s="20" t="s">
        <v>37</v>
      </c>
      <c r="C19" s="20"/>
      <c r="D19" s="7"/>
      <c r="E19" s="128" t="s">
        <v>22</v>
      </c>
      <c r="F19" s="7"/>
      <c r="G19" s="7"/>
      <c r="H19" s="7"/>
      <c r="I19" s="7"/>
    </row>
    <row r="20" spans="2:9" ht="18" customHeight="1">
      <c r="B20" s="162" t="s">
        <v>2</v>
      </c>
      <c r="C20" s="163"/>
      <c r="D20" s="166" t="s">
        <v>43</v>
      </c>
      <c r="E20" s="178" t="s">
        <v>42</v>
      </c>
      <c r="F20" s="39"/>
      <c r="G20" s="40"/>
      <c r="H20" s="180" t="s">
        <v>3</v>
      </c>
      <c r="I20" s="182" t="s">
        <v>4</v>
      </c>
    </row>
    <row r="21" spans="2:9" ht="19.5" thickBot="1">
      <c r="B21" s="164"/>
      <c r="C21" s="165"/>
      <c r="D21" s="167"/>
      <c r="E21" s="179"/>
      <c r="F21" s="57" t="s">
        <v>8</v>
      </c>
      <c r="G21" s="57" t="s">
        <v>9</v>
      </c>
      <c r="H21" s="181"/>
      <c r="I21" s="183"/>
    </row>
    <row r="22" spans="2:9">
      <c r="B22" s="184" t="s">
        <v>96</v>
      </c>
      <c r="C22" s="187" t="s">
        <v>23</v>
      </c>
      <c r="D22" s="41"/>
      <c r="E22" s="55">
        <f t="shared" ref="E22" si="0">F22+G22</f>
        <v>0</v>
      </c>
      <c r="F22" s="35"/>
      <c r="G22" s="35"/>
      <c r="H22" s="34"/>
      <c r="I22" s="36"/>
    </row>
    <row r="23" spans="2:9">
      <c r="B23" s="185"/>
      <c r="C23" s="188"/>
      <c r="D23" s="28"/>
      <c r="E23" s="56">
        <f>F23+G23</f>
        <v>0</v>
      </c>
      <c r="F23" s="22"/>
      <c r="G23" s="22"/>
      <c r="H23" s="13"/>
      <c r="I23" s="37"/>
    </row>
    <row r="24" spans="2:9">
      <c r="B24" s="185"/>
      <c r="C24" s="188"/>
      <c r="D24" s="30" t="s">
        <v>24</v>
      </c>
      <c r="E24" s="25">
        <f>SUM(E22:E23)</f>
        <v>0</v>
      </c>
      <c r="F24" s="25">
        <f>SUM(F22:F23)</f>
        <v>0</v>
      </c>
      <c r="G24" s="25">
        <f>SUM(G22:G23)</f>
        <v>0</v>
      </c>
      <c r="H24" s="26"/>
      <c r="I24" s="42"/>
    </row>
    <row r="25" spans="2:9">
      <c r="B25" s="185"/>
      <c r="C25" s="188" t="s">
        <v>25</v>
      </c>
      <c r="D25" s="28"/>
      <c r="E25" s="56">
        <f>F25+G25</f>
        <v>0</v>
      </c>
      <c r="F25" s="22"/>
      <c r="G25" s="22"/>
      <c r="H25" s="13"/>
      <c r="I25" s="37"/>
    </row>
    <row r="26" spans="2:9">
      <c r="B26" s="185"/>
      <c r="C26" s="188"/>
      <c r="D26" s="28"/>
      <c r="E26" s="56">
        <f t="shared" ref="E26:E27" si="1">F26+G26</f>
        <v>0</v>
      </c>
      <c r="F26" s="22"/>
      <c r="G26" s="22"/>
      <c r="H26" s="13"/>
      <c r="I26" s="37"/>
    </row>
    <row r="27" spans="2:9">
      <c r="B27" s="185"/>
      <c r="C27" s="188"/>
      <c r="D27" s="28"/>
      <c r="E27" s="56">
        <f t="shared" si="1"/>
        <v>0</v>
      </c>
      <c r="F27" s="22"/>
      <c r="G27" s="22"/>
      <c r="H27" s="5"/>
      <c r="I27" s="37"/>
    </row>
    <row r="28" spans="2:9">
      <c r="B28" s="185"/>
      <c r="C28" s="188"/>
      <c r="D28" s="29"/>
      <c r="E28" s="56">
        <f>F28+G28</f>
        <v>0</v>
      </c>
      <c r="F28" s="22"/>
      <c r="G28" s="22"/>
      <c r="H28" s="5"/>
      <c r="I28" s="37"/>
    </row>
    <row r="29" spans="2:9">
      <c r="B29" s="185"/>
      <c r="C29" s="188"/>
      <c r="D29" s="29"/>
      <c r="E29" s="56">
        <f t="shared" ref="E29:E31" si="2">F29+G29</f>
        <v>0</v>
      </c>
      <c r="F29" s="22"/>
      <c r="G29" s="22"/>
      <c r="H29" s="5"/>
      <c r="I29" s="37"/>
    </row>
    <row r="30" spans="2:9">
      <c r="B30" s="185"/>
      <c r="C30" s="188"/>
      <c r="D30" s="29"/>
      <c r="E30" s="56">
        <f t="shared" si="2"/>
        <v>0</v>
      </c>
      <c r="F30" s="22"/>
      <c r="G30" s="22"/>
      <c r="H30" s="5"/>
      <c r="I30" s="37"/>
    </row>
    <row r="31" spans="2:9">
      <c r="B31" s="185"/>
      <c r="C31" s="188"/>
      <c r="D31" s="29"/>
      <c r="E31" s="56">
        <f t="shared" si="2"/>
        <v>0</v>
      </c>
      <c r="F31" s="22"/>
      <c r="G31" s="22"/>
      <c r="H31" s="5"/>
      <c r="I31" s="37"/>
    </row>
    <row r="32" spans="2:9">
      <c r="B32" s="185"/>
      <c r="C32" s="188"/>
      <c r="D32" s="30" t="s">
        <v>26</v>
      </c>
      <c r="E32" s="25">
        <f>SUM(E25:E31)</f>
        <v>0</v>
      </c>
      <c r="F32" s="25">
        <f>SUM(F25:F31)</f>
        <v>0</v>
      </c>
      <c r="G32" s="25">
        <f>SUM(G25:G31)</f>
        <v>0</v>
      </c>
      <c r="H32" s="26"/>
      <c r="I32" s="43"/>
    </row>
    <row r="33" spans="2:9" ht="19.5" thickBot="1">
      <c r="B33" s="186"/>
      <c r="C33" s="189" t="s">
        <v>58</v>
      </c>
      <c r="D33" s="161"/>
      <c r="E33" s="38">
        <f>SUM(E24,E32)</f>
        <v>0</v>
      </c>
      <c r="F33" s="38">
        <f>SUM(F24,F32)</f>
        <v>0</v>
      </c>
      <c r="G33" s="38">
        <f>SUM(G24,G32)</f>
        <v>0</v>
      </c>
      <c r="H33" s="119" t="str">
        <f>IF(G33&gt;12100000*0.15,"限度額オーバー!!","")</f>
        <v/>
      </c>
      <c r="I33" s="135" t="s">
        <v>98</v>
      </c>
    </row>
    <row r="34" spans="2:9">
      <c r="B34" s="184" t="s">
        <v>97</v>
      </c>
      <c r="C34" s="187" t="s">
        <v>23</v>
      </c>
      <c r="D34" s="41"/>
      <c r="E34" s="55">
        <f t="shared" ref="E34" si="3">F34+G34</f>
        <v>0</v>
      </c>
      <c r="F34" s="35"/>
      <c r="G34" s="35"/>
      <c r="H34" s="34"/>
      <c r="I34" s="36"/>
    </row>
    <row r="35" spans="2:9">
      <c r="B35" s="185"/>
      <c r="C35" s="188"/>
      <c r="D35" s="28"/>
      <c r="E35" s="56">
        <f>F35+G35</f>
        <v>0</v>
      </c>
      <c r="F35" s="22"/>
      <c r="G35" s="22"/>
      <c r="H35" s="13"/>
      <c r="I35" s="37"/>
    </row>
    <row r="36" spans="2:9">
      <c r="B36" s="185"/>
      <c r="C36" s="188"/>
      <c r="D36" s="30" t="s">
        <v>24</v>
      </c>
      <c r="E36" s="25">
        <f>SUM(E34:E35)</f>
        <v>0</v>
      </c>
      <c r="F36" s="25">
        <f>SUM(F34:F35)</f>
        <v>0</v>
      </c>
      <c r="G36" s="25">
        <f>SUM(G34:G35)</f>
        <v>0</v>
      </c>
      <c r="H36" s="26"/>
      <c r="I36" s="42"/>
    </row>
    <row r="37" spans="2:9">
      <c r="B37" s="185"/>
      <c r="C37" s="188" t="s">
        <v>25</v>
      </c>
      <c r="D37" s="28"/>
      <c r="E37" s="56">
        <f>F37+G37</f>
        <v>0</v>
      </c>
      <c r="F37" s="22"/>
      <c r="G37" s="22"/>
      <c r="H37" s="13"/>
      <c r="I37" s="37"/>
    </row>
    <row r="38" spans="2:9">
      <c r="B38" s="185"/>
      <c r="C38" s="188"/>
      <c r="D38" s="29"/>
      <c r="E38" s="56">
        <f t="shared" ref="E38:E39" si="4">F38+G38</f>
        <v>0</v>
      </c>
      <c r="F38" s="22"/>
      <c r="G38" s="22"/>
      <c r="H38" s="5"/>
      <c r="I38" s="37"/>
    </row>
    <row r="39" spans="2:9">
      <c r="B39" s="185"/>
      <c r="C39" s="188"/>
      <c r="D39" s="29"/>
      <c r="E39" s="56">
        <f t="shared" si="4"/>
        <v>0</v>
      </c>
      <c r="F39" s="22"/>
      <c r="G39" s="22"/>
      <c r="H39" s="5"/>
      <c r="I39" s="37"/>
    </row>
    <row r="40" spans="2:9">
      <c r="B40" s="185"/>
      <c r="C40" s="188"/>
      <c r="D40" s="29"/>
      <c r="E40" s="56">
        <f>F40+G40</f>
        <v>0</v>
      </c>
      <c r="F40" s="22"/>
      <c r="G40" s="22"/>
      <c r="H40" s="5"/>
      <c r="I40" s="37"/>
    </row>
    <row r="41" spans="2:9">
      <c r="B41" s="185"/>
      <c r="C41" s="188"/>
      <c r="D41" s="29"/>
      <c r="E41" s="56">
        <f>F41+G41</f>
        <v>0</v>
      </c>
      <c r="F41" s="22"/>
      <c r="G41" s="22"/>
      <c r="H41" s="5"/>
      <c r="I41" s="37"/>
    </row>
    <row r="42" spans="2:9">
      <c r="B42" s="185"/>
      <c r="C42" s="188"/>
      <c r="D42" s="29"/>
      <c r="E42" s="56">
        <f t="shared" ref="E42:E44" si="5">F42+G42</f>
        <v>0</v>
      </c>
      <c r="F42" s="22"/>
      <c r="G42" s="22"/>
      <c r="H42" s="5"/>
      <c r="I42" s="37"/>
    </row>
    <row r="43" spans="2:9">
      <c r="B43" s="185"/>
      <c r="C43" s="188"/>
      <c r="D43" s="29"/>
      <c r="E43" s="56">
        <f t="shared" si="5"/>
        <v>0</v>
      </c>
      <c r="F43" s="22"/>
      <c r="G43" s="22"/>
      <c r="H43" s="5"/>
      <c r="I43" s="37"/>
    </row>
    <row r="44" spans="2:9">
      <c r="B44" s="185"/>
      <c r="C44" s="188"/>
      <c r="D44" s="29"/>
      <c r="E44" s="56">
        <f t="shared" si="5"/>
        <v>0</v>
      </c>
      <c r="F44" s="22"/>
      <c r="G44" s="22"/>
      <c r="H44" s="5"/>
      <c r="I44" s="37"/>
    </row>
    <row r="45" spans="2:9">
      <c r="B45" s="185"/>
      <c r="C45" s="188"/>
      <c r="D45" s="30" t="s">
        <v>26</v>
      </c>
      <c r="E45" s="25">
        <f>SUM(E37:E44)</f>
        <v>0</v>
      </c>
      <c r="F45" s="25">
        <f>SUM(F37:F44)</f>
        <v>0</v>
      </c>
      <c r="G45" s="25">
        <f>SUM(G37:G44)</f>
        <v>0</v>
      </c>
      <c r="H45" s="26"/>
      <c r="I45" s="42"/>
    </row>
    <row r="46" spans="2:9" ht="19.5" thickBot="1">
      <c r="B46" s="186"/>
      <c r="C46" s="189" t="s">
        <v>59</v>
      </c>
      <c r="D46" s="161"/>
      <c r="E46" s="38">
        <f>SUM(E36,E45)</f>
        <v>0</v>
      </c>
      <c r="F46" s="38">
        <f>SUM(F36,F45)</f>
        <v>0</v>
      </c>
      <c r="G46" s="38">
        <f>SUM(G36,G45)</f>
        <v>0</v>
      </c>
      <c r="H46" s="119" t="str">
        <f>IF(G46&lt;12100000*0.85,"下限額未満!!","")</f>
        <v>下限額未満!!</v>
      </c>
      <c r="I46" s="136" t="s">
        <v>99</v>
      </c>
    </row>
    <row r="47" spans="2:9" ht="18.600000000000001" customHeight="1" thickBot="1">
      <c r="B47" s="190" t="s">
        <v>52</v>
      </c>
      <c r="C47" s="191"/>
      <c r="D47" s="192"/>
      <c r="E47" s="96">
        <f>SUM(E46,E33)</f>
        <v>0</v>
      </c>
      <c r="F47" s="96">
        <f>SUM(F46,F33)</f>
        <v>0</v>
      </c>
      <c r="G47" s="100">
        <f>SUM(G46,G33)</f>
        <v>0</v>
      </c>
      <c r="H47" s="101"/>
      <c r="I47" s="97"/>
    </row>
    <row r="48" spans="2:9" hidden="1">
      <c r="C48" s="10"/>
      <c r="D48" s="104" t="s">
        <v>74</v>
      </c>
      <c r="E48" s="31">
        <f>SUM(E24,E36)</f>
        <v>0</v>
      </c>
      <c r="F48" s="118">
        <f t="shared" ref="F48:G48" si="6">SUM(F24,F36)</f>
        <v>0</v>
      </c>
      <c r="G48" s="118">
        <f t="shared" si="6"/>
        <v>0</v>
      </c>
      <c r="H48" s="98"/>
      <c r="I48" s="98"/>
    </row>
    <row r="49" spans="2:9" hidden="1">
      <c r="C49" s="10"/>
      <c r="D49" s="104" t="s">
        <v>75</v>
      </c>
      <c r="E49" s="31">
        <f>SUM(E32,E45)</f>
        <v>0</v>
      </c>
      <c r="F49" s="118">
        <f t="shared" ref="F49:G49" si="7">SUM(F32,F45)</f>
        <v>0</v>
      </c>
      <c r="G49" s="118">
        <f t="shared" si="7"/>
        <v>0</v>
      </c>
      <c r="H49" s="98"/>
      <c r="I49" s="98"/>
    </row>
    <row r="50" spans="2:9">
      <c r="C50" s="10"/>
      <c r="D50" s="10"/>
      <c r="E50" s="31"/>
      <c r="F50" s="32" t="e">
        <f>F47/E47</f>
        <v>#DIV/0!</v>
      </c>
      <c r="G50" s="32" t="e">
        <f>G47/E47</f>
        <v>#DIV/0!</v>
      </c>
      <c r="H50" s="120" t="e">
        <f>IF(G50&gt;80%,"補助率オーバー!!","")</f>
        <v>#DIV/0!</v>
      </c>
      <c r="I50" s="98"/>
    </row>
    <row r="51" spans="2:9">
      <c r="C51" s="10"/>
      <c r="D51" s="10"/>
      <c r="E51" s="31"/>
      <c r="F51" s="49" t="s">
        <v>33</v>
      </c>
      <c r="G51" s="50" t="s">
        <v>34</v>
      </c>
      <c r="H51" s="99"/>
      <c r="I51" s="99"/>
    </row>
    <row r="52" spans="2:9">
      <c r="C52" s="10"/>
      <c r="D52" s="10"/>
      <c r="E52" s="31"/>
      <c r="F52" s="49"/>
      <c r="G52" s="49"/>
      <c r="H52" s="99"/>
      <c r="I52" s="99"/>
    </row>
    <row r="53" spans="2:9" ht="20.25" thickBot="1">
      <c r="B53" s="20" t="s">
        <v>38</v>
      </c>
      <c r="C53" s="10"/>
      <c r="D53" s="10"/>
      <c r="E53" s="31"/>
      <c r="F53" s="49"/>
      <c r="G53" s="50"/>
      <c r="H53" s="50"/>
      <c r="I53" s="50"/>
    </row>
    <row r="54" spans="2:9" ht="33" customHeight="1">
      <c r="B54" s="162" t="s">
        <v>36</v>
      </c>
      <c r="C54" s="210"/>
      <c r="D54" s="113" t="s">
        <v>43</v>
      </c>
      <c r="E54" s="132" t="s">
        <v>5</v>
      </c>
      <c r="F54" s="197" t="s">
        <v>44</v>
      </c>
      <c r="G54" s="198"/>
      <c r="H54" s="198"/>
      <c r="I54" s="112" t="s">
        <v>45</v>
      </c>
    </row>
    <row r="55" spans="2:9">
      <c r="B55" s="199" t="s">
        <v>1</v>
      </c>
      <c r="C55" s="200"/>
      <c r="D55" s="28"/>
      <c r="E55" s="22"/>
      <c r="F55" s="205"/>
      <c r="G55" s="206"/>
      <c r="H55" s="206"/>
      <c r="I55" s="37"/>
    </row>
    <row r="56" spans="2:9">
      <c r="B56" s="201"/>
      <c r="C56" s="202"/>
      <c r="D56" s="29"/>
      <c r="E56" s="21"/>
      <c r="F56" s="207"/>
      <c r="G56" s="208"/>
      <c r="H56" s="208"/>
      <c r="I56" s="37"/>
    </row>
    <row r="57" spans="2:9">
      <c r="B57" s="201"/>
      <c r="C57" s="202"/>
      <c r="D57" s="29"/>
      <c r="E57" s="21"/>
      <c r="F57" s="207"/>
      <c r="G57" s="208"/>
      <c r="H57" s="208"/>
      <c r="I57" s="37"/>
    </row>
    <row r="58" spans="2:9">
      <c r="B58" s="201"/>
      <c r="C58" s="202"/>
      <c r="D58" s="29"/>
      <c r="E58" s="21"/>
      <c r="F58" s="207"/>
      <c r="G58" s="208"/>
      <c r="H58" s="208"/>
      <c r="I58" s="60"/>
    </row>
    <row r="59" spans="2:9">
      <c r="B59" s="201"/>
      <c r="C59" s="202"/>
      <c r="D59" s="29"/>
      <c r="E59" s="21"/>
      <c r="F59" s="207"/>
      <c r="G59" s="208"/>
      <c r="H59" s="208"/>
      <c r="I59" s="60"/>
    </row>
    <row r="60" spans="2:9">
      <c r="B60" s="201"/>
      <c r="C60" s="202"/>
      <c r="D60" s="29"/>
      <c r="E60" s="21"/>
      <c r="F60" s="207"/>
      <c r="G60" s="208"/>
      <c r="H60" s="208"/>
      <c r="I60" s="60"/>
    </row>
    <row r="61" spans="2:9">
      <c r="B61" s="203"/>
      <c r="C61" s="204"/>
      <c r="D61" s="29"/>
      <c r="E61" s="21"/>
      <c r="F61" s="207"/>
      <c r="G61" s="209"/>
      <c r="H61" s="209"/>
      <c r="I61" s="60"/>
    </row>
    <row r="62" spans="2:9" ht="19.5" thickBot="1">
      <c r="B62" s="193" t="s">
        <v>10</v>
      </c>
      <c r="C62" s="194"/>
      <c r="D62" s="161"/>
      <c r="E62" s="38">
        <f>SUM(E55:E61)</f>
        <v>0</v>
      </c>
      <c r="F62" s="137" t="e">
        <f>E62/G47</f>
        <v>#DIV/0!</v>
      </c>
      <c r="G62" s="195" t="str">
        <f>IF(E62&gt;12100000*0.05,"限度額オーバー!!","")</f>
        <v/>
      </c>
      <c r="H62" s="196"/>
      <c r="I62" s="138" t="s">
        <v>100</v>
      </c>
    </row>
    <row r="63" spans="2:9">
      <c r="C63" s="10"/>
      <c r="D63" s="10"/>
      <c r="E63" s="11"/>
      <c r="F63" s="121" t="e">
        <f>IF(F62&gt;5.4%,"補助率オーバー!!","")</f>
        <v>#DIV/0!</v>
      </c>
      <c r="G63" s="11"/>
      <c r="H63" s="7"/>
      <c r="I63" s="7"/>
    </row>
  </sheetData>
  <mergeCells count="39">
    <mergeCell ref="B47:D47"/>
    <mergeCell ref="B62:D62"/>
    <mergeCell ref="G62:H62"/>
    <mergeCell ref="F54:H54"/>
    <mergeCell ref="B55:C61"/>
    <mergeCell ref="F55:H55"/>
    <mergeCell ref="F56:H56"/>
    <mergeCell ref="F57:H57"/>
    <mergeCell ref="F58:H58"/>
    <mergeCell ref="F59:H59"/>
    <mergeCell ref="F60:H60"/>
    <mergeCell ref="F61:H61"/>
    <mergeCell ref="B54:C54"/>
    <mergeCell ref="I20:I21"/>
    <mergeCell ref="B34:B46"/>
    <mergeCell ref="C34:C36"/>
    <mergeCell ref="C37:C45"/>
    <mergeCell ref="C46:D46"/>
    <mergeCell ref="B22:B33"/>
    <mergeCell ref="C22:C24"/>
    <mergeCell ref="C25:C32"/>
    <mergeCell ref="C33:D33"/>
    <mergeCell ref="B11:D11"/>
    <mergeCell ref="B20:C21"/>
    <mergeCell ref="D20:D21"/>
    <mergeCell ref="F11:H11"/>
    <mergeCell ref="D13:H13"/>
    <mergeCell ref="B14:H14"/>
    <mergeCell ref="B15:D15"/>
    <mergeCell ref="B16:D16"/>
    <mergeCell ref="F16:H16"/>
    <mergeCell ref="E20:E21"/>
    <mergeCell ref="H20:H21"/>
    <mergeCell ref="B10:D10"/>
    <mergeCell ref="D3:H3"/>
    <mergeCell ref="D4:H4"/>
    <mergeCell ref="B8:D8"/>
    <mergeCell ref="F8:H8"/>
    <mergeCell ref="B9:D9"/>
  </mergeCells>
  <phoneticPr fontId="2"/>
  <printOptions horizontalCentered="1"/>
  <pageMargins left="0.31496062992125984" right="0.19685039370078741" top="0.55118110236220474" bottom="0.35433070866141736" header="0.31496062992125984" footer="0.31496062992125984"/>
  <pageSetup paperSize="9" scale="58"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019F-E812-4416-ADCF-E73A2F6BC8E1}">
  <sheetPr>
    <pageSetUpPr fitToPage="1"/>
  </sheetPr>
  <dimension ref="B1:O41"/>
  <sheetViews>
    <sheetView topLeftCell="A13" zoomScaleNormal="100" workbookViewId="0">
      <selection activeCell="I29" sqref="I29"/>
    </sheetView>
  </sheetViews>
  <sheetFormatPr defaultRowHeight="18.75"/>
  <cols>
    <col min="1" max="1" width="1.125" customWidth="1"/>
    <col min="2" max="2" width="6.375" customWidth="1"/>
    <col min="3" max="3" width="18.125" customWidth="1"/>
    <col min="4" max="9" width="18" customWidth="1"/>
    <col min="11" max="11" width="16.375" hidden="1" customWidth="1"/>
  </cols>
  <sheetData>
    <row r="1" spans="2:15" ht="24">
      <c r="B1" s="16" t="s">
        <v>79</v>
      </c>
      <c r="C1" s="16"/>
    </row>
    <row r="3" spans="2:15" s="4" customFormat="1" ht="24.6" customHeight="1">
      <c r="C3" s="27" t="s">
        <v>27</v>
      </c>
      <c r="D3" s="150">
        <f>【要入力】2021年度分!D3</f>
        <v>0</v>
      </c>
      <c r="E3" s="150"/>
      <c r="F3" s="150"/>
      <c r="G3" s="150"/>
      <c r="H3" s="150"/>
      <c r="I3" s="14"/>
      <c r="J3" s="1"/>
      <c r="K3" s="2"/>
      <c r="L3" s="2"/>
      <c r="M3" s="3"/>
      <c r="N3" s="2"/>
      <c r="O3" s="2"/>
    </row>
    <row r="4" spans="2:15" s="4" customFormat="1" ht="24.6" customHeight="1">
      <c r="C4" s="27" t="s">
        <v>28</v>
      </c>
      <c r="D4" s="150">
        <f>【要入力】2021年度分!D4</f>
        <v>0</v>
      </c>
      <c r="E4" s="150"/>
      <c r="F4" s="150"/>
      <c r="G4" s="150"/>
      <c r="H4" s="150"/>
      <c r="I4" s="15"/>
      <c r="J4" s="1"/>
      <c r="K4" s="2"/>
      <c r="L4" s="2"/>
      <c r="M4" s="3"/>
      <c r="N4" s="2"/>
      <c r="O4" s="2"/>
    </row>
    <row r="5" spans="2:15">
      <c r="I5" s="7"/>
    </row>
    <row r="6" spans="2:15" ht="18" customHeight="1">
      <c r="C6" s="8"/>
    </row>
    <row r="7" spans="2:15" ht="18" customHeight="1" thickBot="1">
      <c r="B7" s="20" t="s">
        <v>55</v>
      </c>
      <c r="C7" s="20"/>
      <c r="H7" s="105" t="s">
        <v>78</v>
      </c>
    </row>
    <row r="8" spans="2:15" ht="18" customHeight="1">
      <c r="B8" s="162" t="s">
        <v>0</v>
      </c>
      <c r="C8" s="210"/>
      <c r="D8" s="226" t="s">
        <v>10</v>
      </c>
      <c r="E8" s="109"/>
      <c r="F8" s="109"/>
      <c r="G8" s="110"/>
      <c r="H8" s="182" t="s">
        <v>49</v>
      </c>
      <c r="I8" s="54"/>
      <c r="K8" t="s">
        <v>41</v>
      </c>
    </row>
    <row r="9" spans="2:15" ht="18" customHeight="1" thickBot="1">
      <c r="B9" s="164"/>
      <c r="C9" s="227"/>
      <c r="D9" s="181"/>
      <c r="E9" s="108" t="s">
        <v>47</v>
      </c>
      <c r="F9" s="108" t="s">
        <v>48</v>
      </c>
      <c r="G9" s="108" t="s">
        <v>101</v>
      </c>
      <c r="H9" s="183"/>
      <c r="I9" s="54"/>
      <c r="K9" t="s">
        <v>41</v>
      </c>
    </row>
    <row r="10" spans="2:15" ht="18" customHeight="1">
      <c r="B10" s="224" t="s">
        <v>17</v>
      </c>
      <c r="C10" s="225"/>
      <c r="D10" s="62">
        <f>SUM(E10:G10)</f>
        <v>0</v>
      </c>
      <c r="E10" s="63">
        <f>【要入力】2021年度分!E9</f>
        <v>0</v>
      </c>
      <c r="F10" s="63">
        <f>【要入力】2022年度分!E9</f>
        <v>0</v>
      </c>
      <c r="G10" s="63">
        <f>【要入力】2023年度分!E9</f>
        <v>0</v>
      </c>
      <c r="H10" s="80" t="e">
        <f>D10/D12</f>
        <v>#DIV/0!</v>
      </c>
      <c r="I10" s="17"/>
      <c r="K10" t="s">
        <v>39</v>
      </c>
    </row>
    <row r="11" spans="2:15" ht="18" customHeight="1">
      <c r="B11" s="147" t="s">
        <v>20</v>
      </c>
      <c r="C11" s="149"/>
      <c r="D11" s="64">
        <f>SUM(E11:G11)</f>
        <v>0</v>
      </c>
      <c r="E11" s="65">
        <f>【要入力】2022年度分!$E$10</f>
        <v>0</v>
      </c>
      <c r="F11" s="65">
        <f>【要入力】2021年度分!$E$10</f>
        <v>0</v>
      </c>
      <c r="G11" s="65">
        <f>【要入力】2023年度分!$E$10</f>
        <v>0</v>
      </c>
      <c r="H11" s="81" t="e">
        <f>D11/D12</f>
        <v>#DIV/0!</v>
      </c>
      <c r="I11" s="17"/>
      <c r="K11" t="s">
        <v>40</v>
      </c>
    </row>
    <row r="12" spans="2:15" ht="18" customHeight="1" thickBot="1">
      <c r="B12" s="159" t="s">
        <v>19</v>
      </c>
      <c r="C12" s="161"/>
      <c r="D12" s="38">
        <f>SUM(D10:D11)</f>
        <v>0</v>
      </c>
      <c r="E12" s="38">
        <f>SUM(E10:E11)</f>
        <v>0</v>
      </c>
      <c r="F12" s="38">
        <f>SUM(F10:F11)</f>
        <v>0</v>
      </c>
      <c r="G12" s="38">
        <f>SUM(G10:G11)</f>
        <v>0</v>
      </c>
      <c r="H12" s="53"/>
      <c r="I12" s="17"/>
    </row>
    <row r="13" spans="2:15" ht="12" customHeight="1" thickBot="1">
      <c r="B13" s="129"/>
      <c r="C13" s="129"/>
      <c r="D13" s="130"/>
      <c r="E13" s="130"/>
      <c r="F13" s="130"/>
      <c r="G13" s="130"/>
      <c r="H13" s="131"/>
      <c r="I13" s="17"/>
    </row>
    <row r="14" spans="2:15" ht="18" customHeight="1">
      <c r="B14" s="52" t="s">
        <v>18</v>
      </c>
      <c r="C14" s="51"/>
      <c r="D14" s="62">
        <f>SUM(E14:G14)</f>
        <v>0</v>
      </c>
      <c r="E14" s="66">
        <f>【要入力】2021年度分!$E$15</f>
        <v>0</v>
      </c>
      <c r="F14" s="66">
        <f>【要入力】2022年度分!$E$15</f>
        <v>0</v>
      </c>
      <c r="G14" s="66">
        <f>【要入力】2023年度分!$E$15</f>
        <v>0</v>
      </c>
      <c r="H14" s="80" t="e">
        <f>D14/D10</f>
        <v>#DIV/0!</v>
      </c>
      <c r="I14" s="17"/>
    </row>
    <row r="15" spans="2:15" ht="18" customHeight="1" thickBot="1">
      <c r="B15" s="173" t="s">
        <v>21</v>
      </c>
      <c r="C15" s="175"/>
      <c r="D15" s="45">
        <f>SUM(D12:D14)</f>
        <v>0</v>
      </c>
      <c r="E15" s="45">
        <f>SUM(E12:E14)</f>
        <v>0</v>
      </c>
      <c r="F15" s="45">
        <f t="shared" ref="F15:G15" si="0">SUM(F12:F14)</f>
        <v>0</v>
      </c>
      <c r="G15" s="45">
        <f t="shared" si="0"/>
        <v>0</v>
      </c>
      <c r="H15" s="61"/>
      <c r="I15" s="17"/>
    </row>
    <row r="16" spans="2:15">
      <c r="C16" s="6"/>
      <c r="D16" s="7"/>
      <c r="E16" s="7"/>
      <c r="F16" s="7"/>
      <c r="G16" s="7"/>
      <c r="H16" s="7"/>
      <c r="I16" s="7"/>
    </row>
    <row r="17" spans="2:9">
      <c r="C17" s="6"/>
      <c r="D17" s="7"/>
      <c r="E17" s="7"/>
      <c r="F17" s="7"/>
      <c r="G17" s="7"/>
      <c r="H17" s="7"/>
      <c r="I17" s="7"/>
    </row>
    <row r="18" spans="2:9" ht="20.25" thickBot="1">
      <c r="B18" s="20" t="s">
        <v>53</v>
      </c>
      <c r="C18" s="20"/>
      <c r="D18" s="7"/>
      <c r="E18" s="23"/>
      <c r="F18" s="7"/>
      <c r="G18" s="7"/>
      <c r="H18" s="7"/>
      <c r="I18" s="7"/>
    </row>
    <row r="19" spans="2:9" ht="18" customHeight="1">
      <c r="B19" s="218" t="s">
        <v>2</v>
      </c>
      <c r="C19" s="219"/>
      <c r="D19" s="178" t="s">
        <v>42</v>
      </c>
      <c r="E19" s="39"/>
      <c r="F19" s="39"/>
      <c r="G19" s="222" t="s">
        <v>57</v>
      </c>
      <c r="H19" s="163" t="s">
        <v>6</v>
      </c>
    </row>
    <row r="20" spans="2:9" ht="19.5" thickBot="1">
      <c r="B20" s="220"/>
      <c r="C20" s="221"/>
      <c r="D20" s="179"/>
      <c r="E20" s="71" t="s">
        <v>35</v>
      </c>
      <c r="F20" s="72" t="s">
        <v>29</v>
      </c>
      <c r="G20" s="181"/>
      <c r="H20" s="165"/>
    </row>
    <row r="21" spans="2:9">
      <c r="B21" s="214" t="s">
        <v>56</v>
      </c>
      <c r="C21" s="69" t="s">
        <v>105</v>
      </c>
      <c r="D21" s="67">
        <f>SUM(E21:F21)</f>
        <v>0</v>
      </c>
      <c r="E21" s="67">
        <f>【要入力】2021年度分!$F$33</f>
        <v>0</v>
      </c>
      <c r="F21" s="73">
        <f>【要入力】2021年度分!$G$33</f>
        <v>0</v>
      </c>
      <c r="G21" s="79"/>
      <c r="H21" s="76"/>
    </row>
    <row r="22" spans="2:9">
      <c r="B22" s="214"/>
      <c r="C22" s="68" t="s">
        <v>104</v>
      </c>
      <c r="D22" s="67">
        <f>SUM(E22:F22)</f>
        <v>0</v>
      </c>
      <c r="E22" s="67">
        <f>【要入力】2021年度分!$F$46</f>
        <v>0</v>
      </c>
      <c r="F22" s="73">
        <f>【要入力】2021年度分!$G$46</f>
        <v>0</v>
      </c>
      <c r="G22" s="79"/>
      <c r="H22" s="76"/>
    </row>
    <row r="23" spans="2:9" ht="19.5" thickBot="1">
      <c r="B23" s="215"/>
      <c r="C23" s="95" t="s">
        <v>10</v>
      </c>
      <c r="D23" s="38">
        <f>SUM(D21:D22)</f>
        <v>0</v>
      </c>
      <c r="E23" s="38">
        <f>SUM(E21:E22)</f>
        <v>0</v>
      </c>
      <c r="F23" s="38">
        <f>SUM(F21:F22)</f>
        <v>0</v>
      </c>
      <c r="G23" s="102" t="e">
        <f>F23/D23</f>
        <v>#DIV/0!</v>
      </c>
      <c r="H23" s="78" t="e">
        <f>IF(G23&gt;80%,"補助率オーバー!!","")</f>
        <v>#DIV/0!</v>
      </c>
    </row>
    <row r="24" spans="2:9">
      <c r="B24" s="213" t="s">
        <v>50</v>
      </c>
      <c r="C24" s="69" t="s">
        <v>105</v>
      </c>
      <c r="D24" s="67">
        <f>SUM(E24:F24)</f>
        <v>0</v>
      </c>
      <c r="E24" s="67">
        <f>【要入力】2022年度分!$F$33</f>
        <v>0</v>
      </c>
      <c r="F24" s="73">
        <f>【要入力】2022年度分!$G$33</f>
        <v>0</v>
      </c>
      <c r="G24" s="82"/>
      <c r="H24" s="77"/>
    </row>
    <row r="25" spans="2:9" ht="18" customHeight="1">
      <c r="B25" s="214"/>
      <c r="C25" s="68" t="s">
        <v>104</v>
      </c>
      <c r="D25" s="67">
        <f>SUM(E25:F25)</f>
        <v>0</v>
      </c>
      <c r="E25" s="67">
        <f>【要入力】2022年度分!$F$46</f>
        <v>0</v>
      </c>
      <c r="F25" s="73">
        <f>【要入力】2022年度分!$G$46</f>
        <v>0</v>
      </c>
      <c r="G25" s="83"/>
      <c r="H25" s="75"/>
    </row>
    <row r="26" spans="2:9" ht="19.5" thickBot="1">
      <c r="B26" s="215"/>
      <c r="C26" s="95" t="s">
        <v>10</v>
      </c>
      <c r="D26" s="38">
        <f>SUM(D24:D25)</f>
        <v>0</v>
      </c>
      <c r="E26" s="38">
        <f>SUM(E24:E25)</f>
        <v>0</v>
      </c>
      <c r="F26" s="38">
        <f>SUM(F24:F25)</f>
        <v>0</v>
      </c>
      <c r="G26" s="102" t="e">
        <f>F26/D26</f>
        <v>#DIV/0!</v>
      </c>
      <c r="H26" s="78" t="e">
        <f>IF(G26&gt;80%,"補助率オーバー!!","")</f>
        <v>#DIV/0!</v>
      </c>
    </row>
    <row r="27" spans="2:9">
      <c r="B27" s="213" t="s">
        <v>51</v>
      </c>
      <c r="C27" s="69" t="s">
        <v>105</v>
      </c>
      <c r="D27" s="74">
        <f>SUM(E27:F27)</f>
        <v>0</v>
      </c>
      <c r="E27" s="67">
        <f>【要入力】2023年度分!$F$33</f>
        <v>0</v>
      </c>
      <c r="F27" s="73">
        <f>【要入力】2023年度分!$G$33</f>
        <v>0</v>
      </c>
      <c r="G27" s="82"/>
      <c r="H27" s="77"/>
    </row>
    <row r="28" spans="2:9" ht="18" customHeight="1">
      <c r="B28" s="214"/>
      <c r="C28" s="68" t="s">
        <v>104</v>
      </c>
      <c r="D28" s="70">
        <f>SUM(E28:F28)</f>
        <v>0</v>
      </c>
      <c r="E28" s="67">
        <f>【要入力】2023年度分!$F$46</f>
        <v>0</v>
      </c>
      <c r="F28" s="73">
        <f>【要入力】2023年度分!$G$46</f>
        <v>0</v>
      </c>
      <c r="G28" s="83"/>
      <c r="H28" s="75"/>
    </row>
    <row r="29" spans="2:9" ht="19.5" thickBot="1">
      <c r="B29" s="215"/>
      <c r="C29" s="95" t="s">
        <v>10</v>
      </c>
      <c r="D29" s="38">
        <f>SUM(D27:D28)</f>
        <v>0</v>
      </c>
      <c r="E29" s="38">
        <f t="shared" ref="E29" si="1">SUM(E27:E28)</f>
        <v>0</v>
      </c>
      <c r="F29" s="38">
        <f t="shared" ref="F29" si="2">SUM(F27:F28)</f>
        <v>0</v>
      </c>
      <c r="G29" s="102" t="e">
        <f>F29/D29</f>
        <v>#DIV/0!</v>
      </c>
      <c r="H29" s="78" t="e">
        <f>IF(G29&gt;80%,"補助率オーバー!!","")</f>
        <v>#DIV/0!</v>
      </c>
    </row>
    <row r="30" spans="2:9">
      <c r="B30" s="213" t="s">
        <v>77</v>
      </c>
      <c r="C30" s="69" t="s">
        <v>105</v>
      </c>
      <c r="D30" s="74">
        <f t="shared" ref="D30:F31" si="3">SUM(D21,D24,D27)</f>
        <v>0</v>
      </c>
      <c r="E30" s="74">
        <f t="shared" si="3"/>
        <v>0</v>
      </c>
      <c r="F30" s="74">
        <f t="shared" si="3"/>
        <v>0</v>
      </c>
      <c r="G30" s="123"/>
      <c r="H30" s="77"/>
    </row>
    <row r="31" spans="2:9">
      <c r="B31" s="214"/>
      <c r="C31" s="68" t="s">
        <v>104</v>
      </c>
      <c r="D31" s="124">
        <f t="shared" si="3"/>
        <v>0</v>
      </c>
      <c r="E31" s="124">
        <f t="shared" si="3"/>
        <v>0</v>
      </c>
      <c r="F31" s="124">
        <f t="shared" si="3"/>
        <v>0</v>
      </c>
      <c r="G31" s="125"/>
      <c r="H31" s="126"/>
    </row>
    <row r="32" spans="2:9" ht="19.5" thickBot="1">
      <c r="B32" s="215"/>
      <c r="C32" s="127" t="s">
        <v>76</v>
      </c>
      <c r="D32" s="45">
        <f>SUM(D29,D26,D23)</f>
        <v>0</v>
      </c>
      <c r="E32" s="45">
        <f>SUM(E29,E26,E23)</f>
        <v>0</v>
      </c>
      <c r="F32" s="45">
        <f>SUM(F29,F26,F23)</f>
        <v>0</v>
      </c>
      <c r="G32" s="103" t="e">
        <f>F32/D32</f>
        <v>#DIV/0!</v>
      </c>
      <c r="H32" s="122" t="e">
        <f>IF(G32&gt;80%,"補助率オーバー!!","")</f>
        <v>#DIV/0!</v>
      </c>
    </row>
    <row r="33" spans="2:9">
      <c r="C33" s="12"/>
      <c r="D33" s="12"/>
      <c r="E33" s="9"/>
      <c r="F33" s="9"/>
      <c r="G33" s="9"/>
      <c r="H33" s="7"/>
      <c r="I33" s="7"/>
    </row>
    <row r="34" spans="2:9">
      <c r="C34" s="10"/>
      <c r="D34" s="10"/>
      <c r="E34" s="31"/>
      <c r="F34" s="32"/>
      <c r="G34" s="32"/>
      <c r="H34" s="33"/>
      <c r="I34" s="33"/>
    </row>
    <row r="35" spans="2:9" ht="20.25" thickBot="1">
      <c r="B35" s="20" t="s">
        <v>54</v>
      </c>
      <c r="C35" s="10"/>
      <c r="D35" s="10"/>
      <c r="E35" s="31"/>
      <c r="F35" s="49"/>
      <c r="G35" s="50"/>
      <c r="H35" s="50"/>
      <c r="I35" s="50"/>
    </row>
    <row r="36" spans="2:9" ht="33" customHeight="1">
      <c r="B36" s="216"/>
      <c r="C36" s="217"/>
      <c r="D36" s="58" t="s">
        <v>5</v>
      </c>
      <c r="E36" s="58" t="s">
        <v>49</v>
      </c>
      <c r="F36" s="197" t="s">
        <v>6</v>
      </c>
      <c r="G36" s="198"/>
      <c r="H36" s="223"/>
    </row>
    <row r="37" spans="2:9">
      <c r="B37" s="211" t="s">
        <v>46</v>
      </c>
      <c r="C37" s="212"/>
      <c r="D37" s="22">
        <f>【要入力】2021年度分!E62</f>
        <v>0</v>
      </c>
      <c r="E37" s="93" t="str">
        <f>IF(D37&gt;0,D37/E10,"")</f>
        <v/>
      </c>
      <c r="F37" s="84"/>
      <c r="G37" s="85"/>
      <c r="H37" s="88"/>
    </row>
    <row r="38" spans="2:9">
      <c r="B38" s="211" t="s">
        <v>47</v>
      </c>
      <c r="C38" s="212"/>
      <c r="D38" s="21" t="e">
        <f>#REF!</f>
        <v>#REF!</v>
      </c>
      <c r="E38" s="93" t="e">
        <f>IF(D38&gt;0,D38/E11,"")</f>
        <v>#REF!</v>
      </c>
      <c r="F38" s="86"/>
      <c r="G38" s="87"/>
      <c r="H38" s="89"/>
    </row>
    <row r="39" spans="2:9">
      <c r="B39" s="211" t="s">
        <v>48</v>
      </c>
      <c r="C39" s="212"/>
      <c r="D39" s="21" t="e">
        <f>#REF!</f>
        <v>#REF!</v>
      </c>
      <c r="E39" s="93" t="e">
        <f>IF(D39&gt;0,D39/#REF!,"")</f>
        <v>#REF!</v>
      </c>
      <c r="F39" s="86"/>
      <c r="G39" s="87"/>
      <c r="H39" s="89"/>
    </row>
    <row r="40" spans="2:9" ht="19.5" thickBot="1">
      <c r="B40" s="159" t="s">
        <v>10</v>
      </c>
      <c r="C40" s="161"/>
      <c r="D40" s="38" t="e">
        <f>SUM(D37:D39)</f>
        <v>#REF!</v>
      </c>
      <c r="E40" s="94" t="e">
        <f>IF(D40&gt;0,D40/E12,"")</f>
        <v>#REF!</v>
      </c>
      <c r="F40" s="90"/>
      <c r="G40" s="91"/>
      <c r="H40" s="92"/>
    </row>
    <row r="41" spans="2:9">
      <c r="C41" s="10"/>
      <c r="D41" s="10"/>
      <c r="E41" s="10"/>
      <c r="F41" s="11"/>
      <c r="G41" s="11"/>
      <c r="H41" s="7"/>
    </row>
  </sheetData>
  <mergeCells count="23">
    <mergeCell ref="B15:C15"/>
    <mergeCell ref="B12:C12"/>
    <mergeCell ref="D3:H3"/>
    <mergeCell ref="D4:H4"/>
    <mergeCell ref="B10:C10"/>
    <mergeCell ref="B11:C11"/>
    <mergeCell ref="D8:D9"/>
    <mergeCell ref="H8:H9"/>
    <mergeCell ref="B8:C9"/>
    <mergeCell ref="B19:C20"/>
    <mergeCell ref="G19:G20"/>
    <mergeCell ref="B37:C37"/>
    <mergeCell ref="F36:H36"/>
    <mergeCell ref="D19:D20"/>
    <mergeCell ref="H19:H20"/>
    <mergeCell ref="B21:B23"/>
    <mergeCell ref="B30:B32"/>
    <mergeCell ref="B38:C38"/>
    <mergeCell ref="B39:C39"/>
    <mergeCell ref="B40:C40"/>
    <mergeCell ref="B24:B26"/>
    <mergeCell ref="B27:B29"/>
    <mergeCell ref="B36:C36"/>
  </mergeCells>
  <phoneticPr fontId="2"/>
  <pageMargins left="0.7" right="0.7" top="0.75" bottom="0.75" header="0.3" footer="0.3"/>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54168-FECF-46BF-8755-1F5A690CBDE0}">
  <dimension ref="A1:B19"/>
  <sheetViews>
    <sheetView workbookViewId="0">
      <selection activeCell="N15" sqref="N15"/>
    </sheetView>
  </sheetViews>
  <sheetFormatPr defaultRowHeight="18.75"/>
  <cols>
    <col min="1" max="1" width="3" customWidth="1"/>
    <col min="11" max="11" width="8.875" customWidth="1"/>
  </cols>
  <sheetData>
    <row r="1" spans="1:2">
      <c r="A1" s="8" t="s">
        <v>14</v>
      </c>
    </row>
    <row r="3" spans="1:2">
      <c r="B3" t="s">
        <v>13</v>
      </c>
    </row>
    <row r="4" spans="1:2">
      <c r="B4" t="s">
        <v>16</v>
      </c>
    </row>
    <row r="5" spans="1:2">
      <c r="B5" t="s">
        <v>71</v>
      </c>
    </row>
    <row r="6" spans="1:2">
      <c r="B6" t="s">
        <v>15</v>
      </c>
    </row>
    <row r="8" spans="1:2">
      <c r="B8" s="18"/>
    </row>
    <row r="9" spans="1:2">
      <c r="B9" s="18"/>
    </row>
    <row r="10" spans="1:2">
      <c r="B10" s="18"/>
    </row>
    <row r="11" spans="1:2">
      <c r="B11" s="18"/>
    </row>
    <row r="12" spans="1:2">
      <c r="B12" s="18"/>
    </row>
    <row r="13" spans="1:2">
      <c r="B13" s="18"/>
    </row>
    <row r="14" spans="1:2">
      <c r="B14" s="18"/>
    </row>
    <row r="15" spans="1:2">
      <c r="B15" s="18"/>
    </row>
    <row r="16" spans="1:2">
      <c r="B16" s="18"/>
    </row>
    <row r="17" spans="2:2">
      <c r="B17" s="18"/>
    </row>
    <row r="18" spans="2:2">
      <c r="B18" s="18"/>
    </row>
    <row r="19" spans="2:2">
      <c r="B19" s="19"/>
    </row>
  </sheetData>
  <phoneticPr fontId="2"/>
  <printOptions horizontalCentered="1"/>
  <pageMargins left="0.51181102362204722" right="0.31496062992125984" top="0.74803149606299213" bottom="0.74803149606299213" header="0.31496062992125984" footer="0.31496062992125984"/>
  <pageSetup paperSize="9" scale="86"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3" ma:contentTypeDescription="新しいドキュメントを作成します。" ma:contentTypeScope="" ma:versionID="696402e2ad392178dab21f80b3e438af">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f4137e286339f1e59464a4f7c4cbc5b1"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16A16E-4BB0-4658-96A3-80F9DABEB326}">
  <ds:schemaRefs>
    <ds:schemaRef ds:uri="a1917cd3-b0df-4bea-821a-08ba9147063f"/>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purl.org/dc/elements/1.1/"/>
    <ds:schemaRef ds:uri="http://schemas.microsoft.com/office/2006/documentManagement/types"/>
    <ds:schemaRef ds:uri="http://purl.org/dc/dcmitype/"/>
    <ds:schemaRef ds:uri="7dd1fc52-43f4-4e45-8ca8-672e0e026ad6"/>
    <ds:schemaRef ds:uri="http://www.w3.org/XML/1998/namespace"/>
  </ds:schemaRefs>
</ds:datastoreItem>
</file>

<file path=customXml/itemProps2.xml><?xml version="1.0" encoding="utf-8"?>
<ds:datastoreItem xmlns:ds="http://schemas.openxmlformats.org/officeDocument/2006/customXml" ds:itemID="{224A7752-03C9-47F6-B7DF-3538961D5511}">
  <ds:schemaRefs>
    <ds:schemaRef ds:uri="http://schemas.microsoft.com/sharepoint/v3/contenttype/forms"/>
  </ds:schemaRefs>
</ds:datastoreItem>
</file>

<file path=customXml/itemProps3.xml><?xml version="1.0" encoding="utf-8"?>
<ds:datastoreItem xmlns:ds="http://schemas.openxmlformats.org/officeDocument/2006/customXml" ds:itemID="{683F58E1-2150-4D5D-9F7D-FE84DE860F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【要確認】記入方法</vt:lpstr>
      <vt:lpstr>【要確認】記入例</vt:lpstr>
      <vt:lpstr>【要入力】2021年度分</vt:lpstr>
      <vt:lpstr>【要入力】2022年度分</vt:lpstr>
      <vt:lpstr>【要入力】2023年度分</vt:lpstr>
      <vt:lpstr>【入力不要】総括表</vt:lpstr>
      <vt:lpstr>【参考】総事業費と助成額等の関係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Taguchi</dc:creator>
  <cp:lastModifiedBy>土井 陽子</cp:lastModifiedBy>
  <cp:lastPrinted>2021-01-07T12:29:15Z</cp:lastPrinted>
  <dcterms:created xsi:type="dcterms:W3CDTF">2019-12-20T07:22:25Z</dcterms:created>
  <dcterms:modified xsi:type="dcterms:W3CDTF">2021-02-02T08:51:16Z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ies>
</file>